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SER\Desktop\"/>
    </mc:Choice>
  </mc:AlternateContent>
  <bookViews>
    <workbookView xWindow="0" yWindow="0" windowWidth="15765" windowHeight="7770" tabRatio="801" firstSheet="6" activeTab="8"/>
  </bookViews>
  <sheets>
    <sheet name="ерте жас тобы" sheetId="9" r:id="rId1"/>
    <sheet name="кіші топ" sheetId="10" r:id="rId2"/>
    <sheet name="ортаңғы топ" sheetId="11" r:id="rId3"/>
    <sheet name="ересек топ" sheetId="12" r:id="rId4"/>
    <sheet name="мектепалды тобы" sheetId="13" r:id="rId5"/>
    <sheet name="МДҰ әдіскерінің жинағы" sheetId="16" r:id="rId6"/>
    <sheet name="бастыпқы мониторингтің талдауы" sheetId="17" r:id="rId7"/>
    <sheet name="аралық мониторингтің талдауы" sheetId="18" r:id="rId8"/>
    <sheet name="қорытынды мониторингтің талдауы" sheetId="19" r:id="rId9"/>
  </sheets>
  <calcPr calcId="152511"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19" l="1"/>
  <c r="F52" i="19"/>
  <c r="F48" i="19"/>
  <c r="AM504" i="19" l="1"/>
  <c r="AL504" i="19"/>
  <c r="AK504" i="19"/>
  <c r="AM503" i="19"/>
  <c r="AL503" i="19"/>
  <c r="AK503" i="19"/>
  <c r="AM502" i="19"/>
  <c r="AL502" i="19"/>
  <c r="AK502" i="19"/>
  <c r="AM501" i="19"/>
  <c r="AL501" i="19"/>
  <c r="AK501" i="19"/>
  <c r="AM500" i="19"/>
  <c r="AL500" i="19"/>
  <c r="AK500" i="19"/>
  <c r="AE504" i="19"/>
  <c r="AD504" i="19"/>
  <c r="AC504" i="19"/>
  <c r="AE503" i="19"/>
  <c r="AD503" i="19"/>
  <c r="AC503" i="19"/>
  <c r="AE502" i="19"/>
  <c r="AD502" i="19"/>
  <c r="AC502" i="19"/>
  <c r="AE501" i="19"/>
  <c r="AD501" i="19"/>
  <c r="AC501" i="19"/>
  <c r="AE500" i="19"/>
  <c r="AD500" i="19"/>
  <c r="AC500" i="19"/>
  <c r="W504" i="19"/>
  <c r="V504" i="19"/>
  <c r="U504" i="19"/>
  <c r="W503" i="19"/>
  <c r="V503" i="19"/>
  <c r="U503" i="19"/>
  <c r="W502" i="19"/>
  <c r="V502" i="19"/>
  <c r="U502" i="19"/>
  <c r="W501" i="19"/>
  <c r="V501" i="19"/>
  <c r="U501" i="19"/>
  <c r="W500" i="19"/>
  <c r="V500" i="19"/>
  <c r="U500" i="19"/>
  <c r="O504" i="19"/>
  <c r="N504" i="19"/>
  <c r="M504" i="19"/>
  <c r="O503" i="19"/>
  <c r="N503" i="19"/>
  <c r="M503" i="19"/>
  <c r="O502" i="19"/>
  <c r="N502" i="19"/>
  <c r="M502" i="19"/>
  <c r="O501" i="19"/>
  <c r="N501" i="19"/>
  <c r="M501" i="19"/>
  <c r="O500" i="19"/>
  <c r="N500" i="19"/>
  <c r="M500" i="19"/>
  <c r="G504" i="19"/>
  <c r="F504" i="19"/>
  <c r="E504" i="19"/>
  <c r="G503" i="19"/>
  <c r="F503" i="19"/>
  <c r="E503" i="19"/>
  <c r="G502" i="19"/>
  <c r="F502" i="19"/>
  <c r="E502" i="19"/>
  <c r="G501" i="19"/>
  <c r="F501" i="19"/>
  <c r="E501" i="19"/>
  <c r="G500" i="19"/>
  <c r="F500" i="19"/>
  <c r="E500" i="19"/>
  <c r="F515" i="19"/>
  <c r="F516" i="19" l="1"/>
  <c r="X40" i="19"/>
  <c r="E59" i="19" s="1"/>
  <c r="T40" i="19"/>
  <c r="E57" i="19" s="1"/>
  <c r="X38" i="19"/>
  <c r="E51" i="19" s="1"/>
  <c r="T38" i="19"/>
  <c r="E49" i="19" s="1"/>
  <c r="S41" i="19"/>
  <c r="Q41" i="19"/>
  <c r="X36" i="19"/>
  <c r="O41" i="19"/>
  <c r="M41" i="19"/>
  <c r="K41" i="19"/>
  <c r="I41" i="19"/>
  <c r="H41" i="19"/>
  <c r="G41" i="19"/>
  <c r="E41" i="19"/>
  <c r="D41" i="19"/>
  <c r="AM504" i="18"/>
  <c r="AL504" i="18"/>
  <c r="AK504" i="18"/>
  <c r="AM503" i="18"/>
  <c r="AL503" i="18"/>
  <c r="AK503" i="18"/>
  <c r="AM502" i="18"/>
  <c r="AL502" i="18"/>
  <c r="AK502" i="18"/>
  <c r="AM501" i="18"/>
  <c r="AL501" i="18"/>
  <c r="AK501" i="18"/>
  <c r="AK500" i="18"/>
  <c r="AM500" i="18"/>
  <c r="AL500" i="18"/>
  <c r="AE504" i="18"/>
  <c r="AD504" i="18"/>
  <c r="AC504" i="18"/>
  <c r="AE503" i="18"/>
  <c r="AD503" i="18"/>
  <c r="AC503" i="18"/>
  <c r="AE502" i="18"/>
  <c r="AD502" i="18"/>
  <c r="AC502" i="18"/>
  <c r="AE501" i="18"/>
  <c r="AD501" i="18"/>
  <c r="AC501" i="18"/>
  <c r="AE500" i="18"/>
  <c r="AD500" i="18"/>
  <c r="AC500" i="18"/>
  <c r="W504" i="18"/>
  <c r="V504" i="18"/>
  <c r="U504" i="18"/>
  <c r="W503" i="18"/>
  <c r="V503" i="18"/>
  <c r="U503" i="18"/>
  <c r="W502" i="18"/>
  <c r="V502" i="18"/>
  <c r="U502" i="18"/>
  <c r="W501" i="18"/>
  <c r="V501" i="18"/>
  <c r="U501" i="18"/>
  <c r="W500" i="18"/>
  <c r="V500" i="18"/>
  <c r="U500" i="18"/>
  <c r="O504" i="18"/>
  <c r="N504" i="18"/>
  <c r="M504" i="18"/>
  <c r="O503" i="18"/>
  <c r="N503" i="18"/>
  <c r="M503" i="18"/>
  <c r="O502" i="18"/>
  <c r="N502" i="18"/>
  <c r="M502" i="18"/>
  <c r="O501" i="18"/>
  <c r="N501" i="18"/>
  <c r="M501" i="18"/>
  <c r="O500" i="18"/>
  <c r="N500" i="18"/>
  <c r="M500" i="18"/>
  <c r="G504" i="18"/>
  <c r="F504" i="18"/>
  <c r="E504" i="18"/>
  <c r="G503" i="18"/>
  <c r="F503" i="18"/>
  <c r="E503" i="18"/>
  <c r="G502" i="18"/>
  <c r="F502" i="18"/>
  <c r="E502" i="18"/>
  <c r="G501" i="18"/>
  <c r="F501" i="18"/>
  <c r="E501" i="18"/>
  <c r="F500" i="18"/>
  <c r="E500" i="18"/>
  <c r="G500" i="18"/>
  <c r="G59" i="18"/>
  <c r="F55" i="18"/>
  <c r="F51" i="18"/>
  <c r="F47" i="18"/>
  <c r="F60" i="17"/>
  <c r="E56" i="17"/>
  <c r="E52" i="17"/>
  <c r="E48" i="17"/>
  <c r="E44" i="17"/>
  <c r="Q41" i="18"/>
  <c r="N41" i="18"/>
  <c r="M41" i="18"/>
  <c r="L41" i="18"/>
  <c r="I41" i="18"/>
  <c r="E41" i="18"/>
  <c r="D41" i="18"/>
  <c r="D42" i="18" s="1"/>
  <c r="D42" i="19" l="1"/>
  <c r="G60" i="19"/>
  <c r="Y40" i="19"/>
  <c r="Y36" i="19"/>
  <c r="T37" i="19"/>
  <c r="T39" i="19"/>
  <c r="E53" i="19" s="1"/>
  <c r="V36" i="19"/>
  <c r="F41" i="19"/>
  <c r="F42" i="19" s="1"/>
  <c r="R41" i="19"/>
  <c r="V38" i="19"/>
  <c r="E50" i="19" s="1"/>
  <c r="V39" i="19"/>
  <c r="E54" i="19" s="1"/>
  <c r="V40" i="19"/>
  <c r="E58" i="19" s="1"/>
  <c r="X37" i="19"/>
  <c r="X39" i="19"/>
  <c r="E55" i="19" s="1"/>
  <c r="Y38" i="19"/>
  <c r="U40" i="19"/>
  <c r="E42" i="19"/>
  <c r="M42" i="19"/>
  <c r="Q42" i="19"/>
  <c r="H42" i="19"/>
  <c r="U38" i="19"/>
  <c r="I42" i="19"/>
  <c r="G42" i="19"/>
  <c r="K42" i="19"/>
  <c r="O42" i="19"/>
  <c r="S42" i="19"/>
  <c r="T36" i="19"/>
  <c r="V37" i="19"/>
  <c r="N41" i="19"/>
  <c r="J41" i="19"/>
  <c r="L41" i="19"/>
  <c r="P41" i="19"/>
  <c r="M42" i="18"/>
  <c r="Q42" i="18"/>
  <c r="I42" i="18"/>
  <c r="V36" i="18"/>
  <c r="W36" i="18" s="1"/>
  <c r="F41" i="18"/>
  <c r="V38" i="18"/>
  <c r="V39" i="18"/>
  <c r="V40" i="18"/>
  <c r="X37" i="18"/>
  <c r="K41" i="18"/>
  <c r="K42" i="18" s="1"/>
  <c r="X39" i="18"/>
  <c r="J41" i="18"/>
  <c r="J42" i="18" s="1"/>
  <c r="T36" i="18"/>
  <c r="U36" i="18" s="1"/>
  <c r="X36" i="18"/>
  <c r="Y36" i="18" s="1"/>
  <c r="T37" i="18"/>
  <c r="T38" i="18"/>
  <c r="T39" i="18"/>
  <c r="T40" i="18"/>
  <c r="X40" i="18"/>
  <c r="F42" i="18"/>
  <c r="E42" i="18"/>
  <c r="L42" i="18"/>
  <c r="N42" i="18"/>
  <c r="V37" i="18"/>
  <c r="X38" i="18"/>
  <c r="G41" i="18"/>
  <c r="O41" i="18"/>
  <c r="O42" i="18" s="1"/>
  <c r="H41" i="18"/>
  <c r="H42" i="18" s="1"/>
  <c r="P41" i="18"/>
  <c r="P42" i="18" s="1"/>
  <c r="R41" i="18"/>
  <c r="R42" i="18" s="1"/>
  <c r="S41" i="18"/>
  <c r="S42" i="18" s="1"/>
  <c r="U37" i="19" l="1"/>
  <c r="R42" i="19"/>
  <c r="W38" i="19"/>
  <c r="Y37" i="19"/>
  <c r="U39" i="19"/>
  <c r="W40" i="19"/>
  <c r="W36" i="19"/>
  <c r="Y39" i="19"/>
  <c r="V41" i="19"/>
  <c r="W39" i="19"/>
  <c r="J42" i="19"/>
  <c r="P42" i="19"/>
  <c r="N42" i="19"/>
  <c r="L42" i="19"/>
  <c r="W37" i="19"/>
  <c r="U36" i="19"/>
  <c r="X41" i="19"/>
  <c r="T41" i="19"/>
  <c r="E61" i="19" s="1"/>
  <c r="Y40" i="18"/>
  <c r="E62" i="18"/>
  <c r="W40" i="18"/>
  <c r="E61" i="18"/>
  <c r="U40" i="18"/>
  <c r="E60" i="18"/>
  <c r="Y39" i="18"/>
  <c r="E58" i="18"/>
  <c r="W39" i="18"/>
  <c r="E57" i="18"/>
  <c r="U39" i="18"/>
  <c r="E56" i="18"/>
  <c r="W38" i="18"/>
  <c r="E53" i="18"/>
  <c r="Y38" i="18"/>
  <c r="E54" i="18"/>
  <c r="U38" i="18"/>
  <c r="E52" i="18"/>
  <c r="Y37" i="18"/>
  <c r="E50" i="18"/>
  <c r="W37" i="18"/>
  <c r="E49" i="18"/>
  <c r="U37" i="18"/>
  <c r="E48" i="18"/>
  <c r="T41" i="18"/>
  <c r="U41" i="18" s="1"/>
  <c r="G42" i="18"/>
  <c r="X41" i="18"/>
  <c r="Y41" i="18" s="1"/>
  <c r="V41" i="18"/>
  <c r="W41" i="18" s="1"/>
  <c r="Y41" i="19" l="1"/>
  <c r="E63" i="19"/>
  <c r="W41" i="19"/>
  <c r="E62" i="19"/>
  <c r="U41" i="19"/>
  <c r="X38" i="17" l="1"/>
  <c r="T38" i="17"/>
  <c r="T37" i="17"/>
  <c r="T36" i="17"/>
  <c r="T35" i="17"/>
  <c r="S39" i="17"/>
  <c r="R39" i="17"/>
  <c r="Q39" i="17"/>
  <c r="O39" i="17"/>
  <c r="N39" i="17"/>
  <c r="M39" i="17"/>
  <c r="K39" i="17"/>
  <c r="J39" i="17"/>
  <c r="G39" i="17"/>
  <c r="T34" i="17"/>
  <c r="U36" i="17" l="1"/>
  <c r="D53" i="17"/>
  <c r="U35" i="17"/>
  <c r="D49" i="17"/>
  <c r="Y38" i="17"/>
  <c r="D63" i="17"/>
  <c r="U38" i="17"/>
  <c r="D61" i="17"/>
  <c r="U34" i="17"/>
  <c r="D45" i="17"/>
  <c r="U37" i="17"/>
  <c r="D57" i="17"/>
  <c r="V34" i="17"/>
  <c r="V35" i="17"/>
  <c r="V36" i="17"/>
  <c r="V37" i="17"/>
  <c r="V38" i="17"/>
  <c r="I39" i="17"/>
  <c r="X35" i="17"/>
  <c r="X36" i="17"/>
  <c r="X37" i="17"/>
  <c r="D39" i="17"/>
  <c r="D40" i="17" s="1"/>
  <c r="H39" i="17"/>
  <c r="L39" i="17"/>
  <c r="P39" i="17"/>
  <c r="X39" i="17" s="1"/>
  <c r="E39" i="17"/>
  <c r="X34" i="17"/>
  <c r="F39" i="17"/>
  <c r="Y36" i="17" l="1"/>
  <c r="D55" i="17"/>
  <c r="W37" i="17"/>
  <c r="D58" i="17"/>
  <c r="M56" i="17" s="1"/>
  <c r="Y37" i="17"/>
  <c r="D59" i="17"/>
  <c r="W38" i="17"/>
  <c r="D62" i="17"/>
  <c r="W34" i="17"/>
  <c r="D46" i="17"/>
  <c r="M53" i="17" s="1"/>
  <c r="W35" i="17"/>
  <c r="D50" i="17"/>
  <c r="M54" i="17" s="1"/>
  <c r="Y34" i="17"/>
  <c r="D47" i="17"/>
  <c r="Y35" i="17"/>
  <c r="D51" i="17"/>
  <c r="W36" i="17"/>
  <c r="D54" i="17"/>
  <c r="M55" i="17" s="1"/>
  <c r="J40" i="17"/>
  <c r="L40" i="17"/>
  <c r="P40" i="17"/>
  <c r="H40" i="17"/>
  <c r="R40" i="17"/>
  <c r="I40" i="17"/>
  <c r="N40" i="17"/>
  <c r="O40" i="17"/>
  <c r="G40" i="17"/>
  <c r="M40" i="17"/>
  <c r="Y39" i="17"/>
  <c r="Q40" i="17"/>
  <c r="S40" i="17"/>
  <c r="K40" i="17"/>
  <c r="T39" i="17"/>
  <c r="U39" i="17" s="1"/>
  <c r="E40" i="17"/>
  <c r="F40" i="17"/>
  <c r="V39" i="17"/>
  <c r="W39" i="17" s="1"/>
  <c r="R56" i="12"/>
  <c r="K45" i="16" s="1"/>
  <c r="M513" i="19" s="1"/>
  <c r="X503" i="19" s="1"/>
  <c r="M38" i="16" l="1"/>
  <c r="W44" i="13"/>
  <c r="T44" i="12"/>
  <c r="T44" i="11"/>
  <c r="Q44" i="10"/>
  <c r="D37" i="16"/>
  <c r="D43" i="13"/>
  <c r="D43" i="12"/>
  <c r="D43" i="11"/>
  <c r="D43" i="10"/>
  <c r="M21" i="16"/>
  <c r="W24" i="13"/>
  <c r="T24" i="12"/>
  <c r="T24" i="11"/>
  <c r="Q24" i="10"/>
  <c r="D20" i="16"/>
  <c r="D23" i="13"/>
  <c r="D23" i="12"/>
  <c r="D23" i="11"/>
  <c r="D23" i="10"/>
  <c r="M4" i="16"/>
  <c r="W4" i="13"/>
  <c r="T4" i="12"/>
  <c r="T4" i="11"/>
  <c r="D3" i="16"/>
  <c r="D3" i="13"/>
  <c r="D3" i="12"/>
  <c r="D3" i="11"/>
  <c r="M37" i="16"/>
  <c r="M20" i="16"/>
  <c r="M3" i="16"/>
  <c r="W43" i="13"/>
  <c r="W23" i="13"/>
  <c r="W3" i="13"/>
  <c r="T43" i="12"/>
  <c r="T23" i="12"/>
  <c r="T3" i="12"/>
  <c r="T43" i="11"/>
  <c r="T23" i="11"/>
  <c r="T3" i="11"/>
  <c r="Q43" i="10"/>
  <c r="Q23" i="10"/>
  <c r="Q23" i="9"/>
  <c r="Q3" i="9"/>
  <c r="M36" i="16"/>
  <c r="M19" i="16"/>
  <c r="M2" i="16"/>
  <c r="W42" i="13"/>
  <c r="W22" i="13"/>
  <c r="W2" i="13"/>
  <c r="T42" i="12"/>
  <c r="T22" i="12"/>
  <c r="T2" i="12"/>
  <c r="T42" i="11"/>
  <c r="T22" i="11"/>
  <c r="T2" i="11"/>
  <c r="Q42" i="10"/>
  <c r="Q22" i="10"/>
  <c r="Q22" i="9"/>
  <c r="Q2" i="9"/>
  <c r="AO56" i="13"/>
  <c r="AN56" i="13"/>
  <c r="R46" i="16" s="1"/>
  <c r="T514" i="19" s="1"/>
  <c r="AM56" i="13"/>
  <c r="Q46" i="16" s="1"/>
  <c r="S514" i="19" s="1"/>
  <c r="AN504" i="19" s="1"/>
  <c r="AL56" i="13"/>
  <c r="AK56" i="13"/>
  <c r="AJ56" i="13"/>
  <c r="AI56" i="13"/>
  <c r="AH56" i="13"/>
  <c r="AG56" i="13"/>
  <c r="AF56" i="13"/>
  <c r="AE56" i="13"/>
  <c r="AD56" i="13"/>
  <c r="AC56" i="13"/>
  <c r="AB56" i="13"/>
  <c r="AA56" i="13"/>
  <c r="Z56" i="13"/>
  <c r="Y56" i="13"/>
  <c r="X56" i="13"/>
  <c r="W56" i="13"/>
  <c r="M46" i="16" s="1"/>
  <c r="O514" i="19" s="1"/>
  <c r="Z504" i="19" s="1"/>
  <c r="V56" i="13"/>
  <c r="U56" i="13"/>
  <c r="K46" i="16" s="1"/>
  <c r="M514" i="19" s="1"/>
  <c r="X504" i="19" s="1"/>
  <c r="T56" i="13"/>
  <c r="S56" i="13"/>
  <c r="R56" i="13"/>
  <c r="Q56" i="13"/>
  <c r="P56" i="13"/>
  <c r="O56" i="13"/>
  <c r="N56" i="13"/>
  <c r="M56" i="13"/>
  <c r="L56" i="13"/>
  <c r="K56" i="13"/>
  <c r="J56" i="13"/>
  <c r="I56" i="13"/>
  <c r="H56" i="13"/>
  <c r="G46" i="16" s="1"/>
  <c r="I514" i="19" s="1"/>
  <c r="J504" i="19" s="1"/>
  <c r="G56" i="13"/>
  <c r="F46" i="16" s="1"/>
  <c r="H514" i="19" s="1"/>
  <c r="F56" i="13"/>
  <c r="E56" i="13"/>
  <c r="AO36" i="13"/>
  <c r="AN36" i="13"/>
  <c r="R29" i="16" s="1"/>
  <c r="AO504" i="18" s="1"/>
  <c r="AM36" i="13"/>
  <c r="Q29" i="16" s="1"/>
  <c r="AN504" i="18" s="1"/>
  <c r="AL36" i="13"/>
  <c r="AK36" i="13"/>
  <c r="AJ36" i="13"/>
  <c r="AI36" i="13"/>
  <c r="AH36" i="13"/>
  <c r="AG36" i="13"/>
  <c r="AF36" i="13"/>
  <c r="AE36" i="13"/>
  <c r="AD36" i="13"/>
  <c r="AC36" i="13"/>
  <c r="AB36" i="13"/>
  <c r="AA36" i="13"/>
  <c r="Z36" i="13"/>
  <c r="Y36" i="13"/>
  <c r="X36" i="13"/>
  <c r="W36" i="13"/>
  <c r="M29" i="16" s="1"/>
  <c r="Z504" i="18" s="1"/>
  <c r="V36" i="13"/>
  <c r="L29" i="16" s="1"/>
  <c r="Y504" i="18" s="1"/>
  <c r="U36" i="13"/>
  <c r="K29" i="16" s="1"/>
  <c r="X504" i="18" s="1"/>
  <c r="T36" i="13"/>
  <c r="S36" i="13"/>
  <c r="R36" i="13"/>
  <c r="Q36" i="13"/>
  <c r="P36" i="13"/>
  <c r="O36" i="13"/>
  <c r="N36" i="13"/>
  <c r="M36" i="13"/>
  <c r="L36" i="13"/>
  <c r="K36" i="13"/>
  <c r="J36" i="13"/>
  <c r="I36" i="13"/>
  <c r="H36" i="13"/>
  <c r="G29" i="16" s="1"/>
  <c r="J504" i="18" s="1"/>
  <c r="G36" i="13"/>
  <c r="F29" i="16" s="1"/>
  <c r="I504" i="18" s="1"/>
  <c r="F36" i="13"/>
  <c r="E29" i="16" s="1"/>
  <c r="H504" i="18" s="1"/>
  <c r="E36" i="13"/>
  <c r="E37" i="13" s="1"/>
  <c r="AL56" i="12"/>
  <c r="AK56" i="12"/>
  <c r="AJ56" i="12"/>
  <c r="Q45" i="16" s="1"/>
  <c r="S513" i="19" s="1"/>
  <c r="AN503" i="19" s="1"/>
  <c r="AI56" i="12"/>
  <c r="AH56" i="12"/>
  <c r="AG56" i="12"/>
  <c r="AF56" i="12"/>
  <c r="AE56" i="12"/>
  <c r="AD56" i="12"/>
  <c r="AC56" i="12"/>
  <c r="AB56" i="12"/>
  <c r="AA56" i="12"/>
  <c r="Z56" i="12"/>
  <c r="Y56" i="12"/>
  <c r="X56" i="12"/>
  <c r="W56" i="12"/>
  <c r="V56" i="12"/>
  <c r="U56" i="12"/>
  <c r="T56" i="12"/>
  <c r="M45" i="16" s="1"/>
  <c r="O513" i="19" s="1"/>
  <c r="Z503" i="19" s="1"/>
  <c r="S56" i="12"/>
  <c r="L45" i="16" s="1"/>
  <c r="N513" i="19" s="1"/>
  <c r="Y503" i="19" s="1"/>
  <c r="Q56" i="12"/>
  <c r="P56" i="12"/>
  <c r="O56" i="12"/>
  <c r="N56" i="12"/>
  <c r="M56" i="12"/>
  <c r="L56" i="12"/>
  <c r="K56" i="12"/>
  <c r="J56" i="12"/>
  <c r="I56" i="12"/>
  <c r="H56" i="12"/>
  <c r="G56" i="12"/>
  <c r="F45" i="16" s="1"/>
  <c r="H513" i="19" s="1"/>
  <c r="F56" i="12"/>
  <c r="E56" i="12"/>
  <c r="R57" i="12" s="1"/>
  <c r="AL36" i="12"/>
  <c r="S28" i="16" s="1"/>
  <c r="AP503" i="18" s="1"/>
  <c r="AK36" i="12"/>
  <c r="R28" i="16" s="1"/>
  <c r="AO503" i="18" s="1"/>
  <c r="AJ36" i="12"/>
  <c r="Q28" i="16" s="1"/>
  <c r="AN503" i="18" s="1"/>
  <c r="AI36" i="12"/>
  <c r="AH36" i="12"/>
  <c r="AG36" i="12"/>
  <c r="AF36" i="12"/>
  <c r="AE36" i="12"/>
  <c r="AD36" i="12"/>
  <c r="AC36" i="12"/>
  <c r="AB36" i="12"/>
  <c r="AA36" i="12"/>
  <c r="Z36" i="12"/>
  <c r="Y36" i="12"/>
  <c r="X36" i="12"/>
  <c r="W36" i="12"/>
  <c r="V36" i="12"/>
  <c r="U36" i="12"/>
  <c r="T36" i="12"/>
  <c r="M28" i="16" s="1"/>
  <c r="Z503" i="18" s="1"/>
  <c r="S36" i="12"/>
  <c r="L28" i="16" s="1"/>
  <c r="Y503" i="18" s="1"/>
  <c r="R36" i="12"/>
  <c r="K28" i="16" s="1"/>
  <c r="X503" i="18" s="1"/>
  <c r="Q36" i="12"/>
  <c r="P36" i="12"/>
  <c r="O36" i="12"/>
  <c r="N36" i="12"/>
  <c r="J28" i="16" s="1"/>
  <c r="R503" i="18" s="1"/>
  <c r="M36" i="12"/>
  <c r="L36" i="12"/>
  <c r="K36" i="12"/>
  <c r="J36" i="12"/>
  <c r="I36" i="12"/>
  <c r="H36" i="12"/>
  <c r="G28" i="16" s="1"/>
  <c r="J503" i="18" s="1"/>
  <c r="G36" i="12"/>
  <c r="F28" i="16" s="1"/>
  <c r="I503" i="18" s="1"/>
  <c r="F36" i="12"/>
  <c r="E28" i="16" s="1"/>
  <c r="H503" i="18" s="1"/>
  <c r="E36" i="12"/>
  <c r="AL56" i="11"/>
  <c r="AK56" i="11"/>
  <c r="AJ56" i="11"/>
  <c r="Q44" i="16" s="1"/>
  <c r="S512" i="19" s="1"/>
  <c r="AN502" i="19" s="1"/>
  <c r="AI56" i="11"/>
  <c r="AH56" i="11"/>
  <c r="AG56" i="11"/>
  <c r="AF56" i="11"/>
  <c r="AE56" i="11"/>
  <c r="AD56" i="11"/>
  <c r="AC56" i="11"/>
  <c r="AB56" i="11"/>
  <c r="AA56" i="11"/>
  <c r="Z56" i="11"/>
  <c r="Y56" i="11"/>
  <c r="X56" i="11"/>
  <c r="W56" i="11"/>
  <c r="V56" i="11"/>
  <c r="U56" i="11"/>
  <c r="T56" i="11"/>
  <c r="M44" i="16" s="1"/>
  <c r="O512" i="19" s="1"/>
  <c r="Z502" i="19" s="1"/>
  <c r="S56" i="11"/>
  <c r="L44" i="16" s="1"/>
  <c r="N512" i="19" s="1"/>
  <c r="Y502" i="19" s="1"/>
  <c r="R56" i="11"/>
  <c r="Q56" i="11"/>
  <c r="P56" i="11"/>
  <c r="O56" i="11"/>
  <c r="N56" i="11"/>
  <c r="M56" i="11"/>
  <c r="L56" i="11"/>
  <c r="K56" i="11"/>
  <c r="J56" i="11"/>
  <c r="I56" i="11"/>
  <c r="H56" i="11"/>
  <c r="G44" i="16" s="1"/>
  <c r="I512" i="19" s="1"/>
  <c r="G56" i="11"/>
  <c r="F44" i="16" s="1"/>
  <c r="H512" i="19" s="1"/>
  <c r="F56" i="11"/>
  <c r="E56" i="11"/>
  <c r="AL36" i="11"/>
  <c r="S27" i="16" s="1"/>
  <c r="AP502" i="18" s="1"/>
  <c r="AK36" i="11"/>
  <c r="R27" i="16" s="1"/>
  <c r="AO502" i="18" s="1"/>
  <c r="AJ36" i="11"/>
  <c r="Q27" i="16" s="1"/>
  <c r="AN502" i="18" s="1"/>
  <c r="AI36" i="11"/>
  <c r="AH36" i="11"/>
  <c r="AG36" i="11"/>
  <c r="AF36" i="11"/>
  <c r="AE36" i="11"/>
  <c r="AD36" i="11"/>
  <c r="AC36" i="11"/>
  <c r="AB36" i="11"/>
  <c r="AA36" i="11"/>
  <c r="Z36" i="11"/>
  <c r="Y36" i="11"/>
  <c r="X36" i="11"/>
  <c r="W36" i="11"/>
  <c r="V36" i="11"/>
  <c r="U36" i="11"/>
  <c r="T36" i="11"/>
  <c r="M27" i="16" s="1"/>
  <c r="Z502" i="18" s="1"/>
  <c r="S36" i="11"/>
  <c r="L27" i="16" s="1"/>
  <c r="Y502" i="18" s="1"/>
  <c r="R36" i="11"/>
  <c r="K27" i="16" s="1"/>
  <c r="X502" i="18" s="1"/>
  <c r="Q36" i="11"/>
  <c r="P36" i="11"/>
  <c r="O36" i="11"/>
  <c r="N36" i="11"/>
  <c r="M36" i="11"/>
  <c r="L36" i="11"/>
  <c r="K36" i="11"/>
  <c r="J36" i="11"/>
  <c r="I36" i="11"/>
  <c r="H36" i="11"/>
  <c r="G27" i="16" s="1"/>
  <c r="J502" i="18" s="1"/>
  <c r="G36" i="11"/>
  <c r="F27" i="16" s="1"/>
  <c r="I502" i="18" s="1"/>
  <c r="F36" i="11"/>
  <c r="E27" i="16" s="1"/>
  <c r="H502" i="18" s="1"/>
  <c r="E36" i="11"/>
  <c r="AI56" i="10"/>
  <c r="AH56" i="10"/>
  <c r="AG56" i="10"/>
  <c r="AF56" i="10"/>
  <c r="AE56" i="10"/>
  <c r="AD56" i="10"/>
  <c r="AC56" i="10"/>
  <c r="AB56" i="10"/>
  <c r="AA56" i="10"/>
  <c r="Z56" i="10"/>
  <c r="Y56" i="10"/>
  <c r="X56" i="10"/>
  <c r="W56" i="10"/>
  <c r="V56" i="10"/>
  <c r="U56" i="10"/>
  <c r="T56" i="10"/>
  <c r="S56" i="10"/>
  <c r="R56" i="10"/>
  <c r="Q56" i="10"/>
  <c r="P56" i="10"/>
  <c r="L43" i="16" s="1"/>
  <c r="N511" i="19" s="1"/>
  <c r="Y501" i="19" s="1"/>
  <c r="O56" i="10"/>
  <c r="N56" i="10"/>
  <c r="M56" i="10"/>
  <c r="L56" i="10"/>
  <c r="K56" i="10"/>
  <c r="J56" i="10"/>
  <c r="I56" i="10"/>
  <c r="H56" i="10"/>
  <c r="G43" i="16" s="1"/>
  <c r="I511" i="19" s="1"/>
  <c r="G56" i="10"/>
  <c r="F56" i="10"/>
  <c r="E56" i="10"/>
  <c r="AI36" i="10"/>
  <c r="S26" i="16" s="1"/>
  <c r="AP501" i="18" s="1"/>
  <c r="AH36" i="10"/>
  <c r="R26" i="16" s="1"/>
  <c r="AO501" i="18" s="1"/>
  <c r="AG36" i="10"/>
  <c r="Q26" i="16" s="1"/>
  <c r="AN501" i="18" s="1"/>
  <c r="AF36" i="10"/>
  <c r="AE36" i="10"/>
  <c r="AD36" i="10"/>
  <c r="AC36" i="10"/>
  <c r="AB36" i="10"/>
  <c r="AA36" i="10"/>
  <c r="Z36" i="10"/>
  <c r="Y36" i="10"/>
  <c r="X36" i="10"/>
  <c r="W36" i="10"/>
  <c r="V36" i="10"/>
  <c r="U36" i="10"/>
  <c r="T36" i="10"/>
  <c r="S36" i="10"/>
  <c r="R36" i="10"/>
  <c r="Q36" i="10"/>
  <c r="M26" i="16" s="1"/>
  <c r="Z501" i="18" s="1"/>
  <c r="P36" i="10"/>
  <c r="L26" i="16" s="1"/>
  <c r="Y501" i="18" s="1"/>
  <c r="O36" i="10"/>
  <c r="K26" i="16" s="1"/>
  <c r="X501" i="18" s="1"/>
  <c r="N36" i="10"/>
  <c r="M36" i="10"/>
  <c r="L36" i="10"/>
  <c r="K36" i="10"/>
  <c r="J36" i="10"/>
  <c r="I36" i="10"/>
  <c r="H36" i="10"/>
  <c r="G26" i="16" s="1"/>
  <c r="J501" i="18" s="1"/>
  <c r="G36" i="10"/>
  <c r="F36" i="10"/>
  <c r="E26" i="16" s="1"/>
  <c r="H501" i="18" s="1"/>
  <c r="E36" i="10"/>
  <c r="E37" i="10" s="1"/>
  <c r="Z36" i="9"/>
  <c r="S42" i="16" s="1"/>
  <c r="U510" i="19" s="1"/>
  <c r="Y36" i="9"/>
  <c r="R42" i="16" s="1"/>
  <c r="T510" i="19" s="1"/>
  <c r="X36" i="9"/>
  <c r="Q42" i="16" s="1"/>
  <c r="S510" i="19" s="1"/>
  <c r="W36" i="9"/>
  <c r="V36" i="9"/>
  <c r="U36" i="9"/>
  <c r="T36" i="9"/>
  <c r="S36" i="9"/>
  <c r="R36" i="9"/>
  <c r="Q36" i="9"/>
  <c r="M42" i="16" s="1"/>
  <c r="O510" i="19" s="1"/>
  <c r="P36" i="9"/>
  <c r="L42" i="16" s="1"/>
  <c r="N510" i="19" s="1"/>
  <c r="O36" i="9"/>
  <c r="N36" i="9"/>
  <c r="M36" i="9"/>
  <c r="L36" i="9"/>
  <c r="K36" i="9"/>
  <c r="J36" i="9"/>
  <c r="I36" i="9"/>
  <c r="H36" i="9"/>
  <c r="G36" i="9"/>
  <c r="F36" i="9"/>
  <c r="E42" i="16" s="1"/>
  <c r="G510" i="19" s="1"/>
  <c r="E36" i="9"/>
  <c r="N29" i="16" l="1"/>
  <c r="AF504" i="18" s="1"/>
  <c r="P42" i="16"/>
  <c r="R510" i="19" s="1"/>
  <c r="N57" i="12"/>
  <c r="Z57" i="12"/>
  <c r="AD57" i="12"/>
  <c r="AH57" i="12"/>
  <c r="G37" i="10"/>
  <c r="K37" i="10"/>
  <c r="X57" i="10"/>
  <c r="AF57" i="10"/>
  <c r="AO37" i="13"/>
  <c r="I504" i="19"/>
  <c r="N46" i="16"/>
  <c r="P514" i="19" s="1"/>
  <c r="AF504" i="19" s="1"/>
  <c r="I503" i="19"/>
  <c r="I502" i="19"/>
  <c r="J502" i="19"/>
  <c r="AC57" i="11"/>
  <c r="J501" i="19"/>
  <c r="AB57" i="10"/>
  <c r="AN500" i="19"/>
  <c r="Z500" i="19"/>
  <c r="AH500" i="19"/>
  <c r="H500" i="19"/>
  <c r="AP500" i="19"/>
  <c r="AO500" i="19"/>
  <c r="Y500" i="19"/>
  <c r="H29" i="16"/>
  <c r="P504" i="18" s="1"/>
  <c r="O29" i="16"/>
  <c r="AG504" i="18" s="1"/>
  <c r="I29" i="16"/>
  <c r="Q504" i="18" s="1"/>
  <c r="J29" i="16"/>
  <c r="R504" i="18" s="1"/>
  <c r="P29" i="16"/>
  <c r="AH504" i="18" s="1"/>
  <c r="S29" i="16"/>
  <c r="AP504" i="18" s="1"/>
  <c r="H28" i="16"/>
  <c r="P503" i="18" s="1"/>
  <c r="P28" i="16"/>
  <c r="AH503" i="18" s="1"/>
  <c r="N27" i="16"/>
  <c r="AF502" i="18" s="1"/>
  <c r="O27" i="16"/>
  <c r="AG502" i="18" s="1"/>
  <c r="P27" i="16"/>
  <c r="AH502" i="18" s="1"/>
  <c r="F26" i="16"/>
  <c r="I501" i="18" s="1"/>
  <c r="H26" i="16"/>
  <c r="P501" i="18" s="1"/>
  <c r="I26" i="16"/>
  <c r="Q501" i="18" s="1"/>
  <c r="E57" i="13"/>
  <c r="D46" i="16"/>
  <c r="O46" i="16"/>
  <c r="Q514" i="19" s="1"/>
  <c r="AG504" i="19" s="1"/>
  <c r="S46" i="16"/>
  <c r="U514" i="19" s="1"/>
  <c r="F57" i="13"/>
  <c r="E46" i="16"/>
  <c r="G514" i="19" s="1"/>
  <c r="J57" i="13"/>
  <c r="I46" i="16"/>
  <c r="N57" i="13"/>
  <c r="R57" i="13"/>
  <c r="V57" i="13"/>
  <c r="L46" i="16"/>
  <c r="Z57" i="13"/>
  <c r="P46" i="16"/>
  <c r="R514" i="19" s="1"/>
  <c r="AH504" i="19" s="1"/>
  <c r="AD57" i="13"/>
  <c r="AH57" i="13"/>
  <c r="AL57" i="13"/>
  <c r="H46" i="16"/>
  <c r="J514" i="19" s="1"/>
  <c r="P504" i="19" s="1"/>
  <c r="J46" i="16"/>
  <c r="F57" i="12"/>
  <c r="E45" i="16"/>
  <c r="G513" i="19" s="1"/>
  <c r="J45" i="16"/>
  <c r="L513" i="19" s="1"/>
  <c r="R503" i="19" s="1"/>
  <c r="P45" i="16"/>
  <c r="R513" i="19" s="1"/>
  <c r="AH503" i="19" s="1"/>
  <c r="AL57" i="12"/>
  <c r="S45" i="16"/>
  <c r="U513" i="19" s="1"/>
  <c r="H57" i="12"/>
  <c r="G45" i="16"/>
  <c r="L57" i="12"/>
  <c r="J57" i="12"/>
  <c r="I45" i="16"/>
  <c r="V57" i="12"/>
  <c r="O45" i="16"/>
  <c r="Q513" i="19" s="1"/>
  <c r="AG503" i="19" s="1"/>
  <c r="AA57" i="12"/>
  <c r="D45" i="16"/>
  <c r="I57" i="12"/>
  <c r="H45" i="16"/>
  <c r="J513" i="19" s="1"/>
  <c r="P503" i="19" s="1"/>
  <c r="M57" i="12"/>
  <c r="Q57" i="12"/>
  <c r="U57" i="12"/>
  <c r="N45" i="16"/>
  <c r="P513" i="19" s="1"/>
  <c r="AF503" i="19" s="1"/>
  <c r="Y57" i="12"/>
  <c r="AC57" i="12"/>
  <c r="AG57" i="12"/>
  <c r="AK57" i="12"/>
  <c r="R45" i="16"/>
  <c r="T513" i="19" s="1"/>
  <c r="AA57" i="11"/>
  <c r="D44" i="16"/>
  <c r="I57" i="11"/>
  <c r="H44" i="16"/>
  <c r="J512" i="19" s="1"/>
  <c r="P502" i="19" s="1"/>
  <c r="Q57" i="11"/>
  <c r="Y57" i="11"/>
  <c r="AK57" i="11"/>
  <c r="R44" i="16"/>
  <c r="T512" i="19" s="1"/>
  <c r="F57" i="11"/>
  <c r="E44" i="16"/>
  <c r="G512" i="19" s="1"/>
  <c r="J57" i="11"/>
  <c r="I44" i="16"/>
  <c r="K512" i="19" s="1"/>
  <c r="Q502" i="19" s="1"/>
  <c r="R57" i="11"/>
  <c r="K44" i="16"/>
  <c r="M512" i="19" s="1"/>
  <c r="X502" i="19" s="1"/>
  <c r="V57" i="11"/>
  <c r="O44" i="16"/>
  <c r="Q512" i="19" s="1"/>
  <c r="AG502" i="19" s="1"/>
  <c r="AD57" i="11"/>
  <c r="AL57" i="11"/>
  <c r="S44" i="16"/>
  <c r="U512" i="19" s="1"/>
  <c r="J44" i="16"/>
  <c r="P44" i="16"/>
  <c r="R512" i="19" s="1"/>
  <c r="AH502" i="19" s="1"/>
  <c r="M57" i="11"/>
  <c r="U57" i="11"/>
  <c r="N44" i="16"/>
  <c r="P512" i="19" s="1"/>
  <c r="AF502" i="19" s="1"/>
  <c r="AG57" i="11"/>
  <c r="N57" i="11"/>
  <c r="Z57" i="11"/>
  <c r="AH57" i="11"/>
  <c r="M57" i="10"/>
  <c r="Q57" i="10"/>
  <c r="M43" i="16"/>
  <c r="O511" i="19" s="1"/>
  <c r="Z501" i="19" s="1"/>
  <c r="U57" i="10"/>
  <c r="Y57" i="10"/>
  <c r="AC57" i="10"/>
  <c r="AG57" i="10"/>
  <c r="Q43" i="16"/>
  <c r="S511" i="19" s="1"/>
  <c r="AN501" i="19" s="1"/>
  <c r="L57" i="10"/>
  <c r="F57" i="10"/>
  <c r="E43" i="16"/>
  <c r="G511" i="19" s="1"/>
  <c r="G515" i="19" s="1"/>
  <c r="G516" i="19" s="1"/>
  <c r="J57" i="10"/>
  <c r="I43" i="16"/>
  <c r="K511" i="19" s="1"/>
  <c r="N57" i="10"/>
  <c r="R57" i="10"/>
  <c r="N43" i="16"/>
  <c r="P511" i="19" s="1"/>
  <c r="AF501" i="19" s="1"/>
  <c r="V57" i="10"/>
  <c r="Z57" i="10"/>
  <c r="AD57" i="10"/>
  <c r="AH57" i="10"/>
  <c r="R43" i="16"/>
  <c r="T511" i="19" s="1"/>
  <c r="T515" i="19" s="1"/>
  <c r="T516" i="19" s="1"/>
  <c r="P57" i="10"/>
  <c r="E57" i="10"/>
  <c r="D43" i="16"/>
  <c r="O57" i="10"/>
  <c r="K43" i="16"/>
  <c r="M511" i="19" s="1"/>
  <c r="X501" i="19" s="1"/>
  <c r="AI57" i="10"/>
  <c r="S43" i="16"/>
  <c r="I57" i="10"/>
  <c r="H43" i="16"/>
  <c r="J511" i="19" s="1"/>
  <c r="P501" i="19" s="1"/>
  <c r="Q47" i="16"/>
  <c r="G57" i="10"/>
  <c r="F43" i="16"/>
  <c r="H511" i="19" s="1"/>
  <c r="I501" i="19" s="1"/>
  <c r="K57" i="10"/>
  <c r="J43" i="16"/>
  <c r="L511" i="19" s="1"/>
  <c r="R501" i="19" s="1"/>
  <c r="S57" i="10"/>
  <c r="O43" i="16"/>
  <c r="Q511" i="19" s="1"/>
  <c r="AG501" i="19" s="1"/>
  <c r="W57" i="10"/>
  <c r="AA57" i="10"/>
  <c r="AE57" i="10"/>
  <c r="T57" i="10"/>
  <c r="P43" i="16"/>
  <c r="R511" i="19" s="1"/>
  <c r="AH501" i="19" s="1"/>
  <c r="H57" i="10"/>
  <c r="H37" i="9"/>
  <c r="G42" i="16"/>
  <c r="I510" i="19" s="1"/>
  <c r="Z37" i="9"/>
  <c r="D42" i="16"/>
  <c r="H42" i="16"/>
  <c r="J510" i="19" s="1"/>
  <c r="I42" i="16"/>
  <c r="K510" i="19" s="1"/>
  <c r="N42" i="16"/>
  <c r="G37" i="9"/>
  <c r="F42" i="16"/>
  <c r="H510" i="19" s="1"/>
  <c r="K37" i="9"/>
  <c r="J42" i="16"/>
  <c r="O37" i="9"/>
  <c r="K42" i="16"/>
  <c r="S37" i="9"/>
  <c r="O42" i="16"/>
  <c r="W37" i="9"/>
  <c r="T29" i="16"/>
  <c r="D29" i="16"/>
  <c r="O28" i="16"/>
  <c r="AA37" i="12"/>
  <c r="N28" i="16"/>
  <c r="I28" i="16"/>
  <c r="Q503" i="18" s="1"/>
  <c r="X28" i="16"/>
  <c r="U37" i="12"/>
  <c r="AC37" i="12"/>
  <c r="F37" i="12"/>
  <c r="J37" i="12"/>
  <c r="N37" i="12"/>
  <c r="R37" i="12"/>
  <c r="V37" i="12"/>
  <c r="Z37" i="12"/>
  <c r="AD37" i="12"/>
  <c r="AH37" i="12"/>
  <c r="AL37" i="12"/>
  <c r="D28" i="16"/>
  <c r="M37" i="12"/>
  <c r="AG37" i="12"/>
  <c r="I37" i="12"/>
  <c r="Q37" i="12"/>
  <c r="Y37" i="12"/>
  <c r="AK37" i="12"/>
  <c r="H37" i="12"/>
  <c r="L37" i="12"/>
  <c r="I27" i="16"/>
  <c r="Q502" i="18" s="1"/>
  <c r="J27" i="16"/>
  <c r="R502" i="18" s="1"/>
  <c r="AJ37" i="11"/>
  <c r="H27" i="16"/>
  <c r="D27" i="16"/>
  <c r="F20" i="19" s="1"/>
  <c r="P26" i="16"/>
  <c r="N26" i="16"/>
  <c r="O26" i="16"/>
  <c r="J26" i="16"/>
  <c r="R501" i="18" s="1"/>
  <c r="O37" i="10"/>
  <c r="W37" i="10"/>
  <c r="AE37" i="10"/>
  <c r="AI37" i="10"/>
  <c r="T37" i="10"/>
  <c r="D26" i="16"/>
  <c r="H37" i="10"/>
  <c r="X37" i="10"/>
  <c r="S37" i="10"/>
  <c r="AA37" i="10"/>
  <c r="L37" i="10"/>
  <c r="I37" i="10"/>
  <c r="M37" i="10"/>
  <c r="Q37" i="10"/>
  <c r="U37" i="10"/>
  <c r="Y37" i="10"/>
  <c r="AC37" i="10"/>
  <c r="AG37" i="10"/>
  <c r="AB37" i="10"/>
  <c r="F37" i="10"/>
  <c r="J37" i="10"/>
  <c r="N37" i="10"/>
  <c r="R37" i="10"/>
  <c r="V37" i="10"/>
  <c r="Z37" i="10"/>
  <c r="AD37" i="10"/>
  <c r="AH37" i="10"/>
  <c r="P37" i="10"/>
  <c r="AF37" i="10"/>
  <c r="AG37" i="11"/>
  <c r="AK37" i="11"/>
  <c r="I37" i="11"/>
  <c r="M37" i="11"/>
  <c r="Q37" i="11"/>
  <c r="U37" i="11"/>
  <c r="Y37" i="11"/>
  <c r="AC37" i="11"/>
  <c r="F37" i="11"/>
  <c r="J37" i="11"/>
  <c r="N37" i="11"/>
  <c r="R37" i="11"/>
  <c r="V37" i="11"/>
  <c r="Z37" i="11"/>
  <c r="AD37" i="11"/>
  <c r="AH37" i="11"/>
  <c r="AL37" i="11"/>
  <c r="L37" i="9"/>
  <c r="P37" i="9"/>
  <c r="T37" i="9"/>
  <c r="X37" i="9"/>
  <c r="I37" i="9"/>
  <c r="M37" i="9"/>
  <c r="Q37" i="9"/>
  <c r="U37" i="9"/>
  <c r="Y37" i="9"/>
  <c r="M37" i="13"/>
  <c r="Y37" i="13"/>
  <c r="F37" i="13"/>
  <c r="J37" i="13"/>
  <c r="N37" i="13"/>
  <c r="R37" i="13"/>
  <c r="V37" i="13"/>
  <c r="Z37" i="13"/>
  <c r="AD37" i="13"/>
  <c r="AH37" i="13"/>
  <c r="AL37" i="13"/>
  <c r="G57" i="13"/>
  <c r="K57" i="13"/>
  <c r="O57" i="13"/>
  <c r="S57" i="13"/>
  <c r="W57" i="13"/>
  <c r="AA57" i="13"/>
  <c r="AE57" i="13"/>
  <c r="AI57" i="13"/>
  <c r="AM57" i="13"/>
  <c r="U37" i="13"/>
  <c r="AG37" i="13"/>
  <c r="G37" i="13"/>
  <c r="K37" i="13"/>
  <c r="O37" i="13"/>
  <c r="S37" i="13"/>
  <c r="W37" i="13"/>
  <c r="AA37" i="13"/>
  <c r="AE37" i="13"/>
  <c r="AI37" i="13"/>
  <c r="AM37" i="13"/>
  <c r="H57" i="13"/>
  <c r="L57" i="13"/>
  <c r="P57" i="13"/>
  <c r="T57" i="13"/>
  <c r="X57" i="13"/>
  <c r="AB57" i="13"/>
  <c r="AF57" i="13"/>
  <c r="AJ57" i="13"/>
  <c r="AN57" i="13"/>
  <c r="I37" i="13"/>
  <c r="Q37" i="13"/>
  <c r="AC37" i="13"/>
  <c r="AK37" i="13"/>
  <c r="H37" i="13"/>
  <c r="L37" i="13"/>
  <c r="P37" i="13"/>
  <c r="T37" i="13"/>
  <c r="X37" i="13"/>
  <c r="AB37" i="13"/>
  <c r="AF37" i="13"/>
  <c r="AJ37" i="13"/>
  <c r="AN37" i="13"/>
  <c r="I57" i="13"/>
  <c r="M57" i="13"/>
  <c r="Q57" i="13"/>
  <c r="U57" i="13"/>
  <c r="Y57" i="13"/>
  <c r="AC57" i="13"/>
  <c r="AG57" i="13"/>
  <c r="AK57" i="13"/>
  <c r="AO57" i="13"/>
  <c r="G57" i="12"/>
  <c r="O57" i="12"/>
  <c r="S57" i="12"/>
  <c r="W57" i="12"/>
  <c r="AI57" i="12"/>
  <c r="P57" i="12"/>
  <c r="T57" i="12"/>
  <c r="X57" i="12"/>
  <c r="AB57" i="12"/>
  <c r="AF57" i="12"/>
  <c r="AJ57" i="12"/>
  <c r="AE57" i="12"/>
  <c r="E57" i="12"/>
  <c r="K57" i="12"/>
  <c r="G37" i="12"/>
  <c r="S37" i="12"/>
  <c r="W37" i="12"/>
  <c r="AI37" i="12"/>
  <c r="P37" i="12"/>
  <c r="T37" i="12"/>
  <c r="X37" i="12"/>
  <c r="AB37" i="12"/>
  <c r="AF37" i="12"/>
  <c r="AJ37" i="12"/>
  <c r="K37" i="12"/>
  <c r="AE37" i="12"/>
  <c r="E37" i="12"/>
  <c r="O37" i="12"/>
  <c r="K57" i="11"/>
  <c r="W57" i="11"/>
  <c r="AE57" i="11"/>
  <c r="H57" i="11"/>
  <c r="L57" i="11"/>
  <c r="P57" i="11"/>
  <c r="T57" i="11"/>
  <c r="X57" i="11"/>
  <c r="AB57" i="11"/>
  <c r="AF57" i="11"/>
  <c r="AJ57" i="11"/>
  <c r="S57" i="11"/>
  <c r="AI57" i="11"/>
  <c r="E57" i="11"/>
  <c r="G57" i="11"/>
  <c r="O57" i="11"/>
  <c r="K37" i="11"/>
  <c r="S37" i="11"/>
  <c r="AA37" i="11"/>
  <c r="AE37" i="11"/>
  <c r="H37" i="11"/>
  <c r="P37" i="11"/>
  <c r="X37" i="11"/>
  <c r="AF37" i="11"/>
  <c r="E37" i="11"/>
  <c r="G37" i="11"/>
  <c r="O37" i="11"/>
  <c r="W37" i="11"/>
  <c r="AI37" i="11"/>
  <c r="L37" i="11"/>
  <c r="T37" i="11"/>
  <c r="AB37" i="11"/>
  <c r="E37" i="9"/>
  <c r="F37" i="9"/>
  <c r="J37" i="9"/>
  <c r="N37" i="9"/>
  <c r="R37" i="9"/>
  <c r="V37" i="9"/>
  <c r="F16" i="13"/>
  <c r="E12" i="16" s="1"/>
  <c r="G16" i="13"/>
  <c r="F12" i="16" s="1"/>
  <c r="H16" i="13"/>
  <c r="G12" i="16" s="1"/>
  <c r="I16" i="13"/>
  <c r="J16" i="13"/>
  <c r="K16" i="13"/>
  <c r="L16" i="13"/>
  <c r="M16" i="13"/>
  <c r="N16" i="13"/>
  <c r="O16" i="13"/>
  <c r="P16" i="13"/>
  <c r="Q16" i="13"/>
  <c r="R16" i="13"/>
  <c r="S16" i="13"/>
  <c r="T16" i="13"/>
  <c r="U16" i="13"/>
  <c r="K12" i="16" s="1"/>
  <c r="V16" i="13"/>
  <c r="L12" i="16" s="1"/>
  <c r="W16" i="13"/>
  <c r="M12" i="16" s="1"/>
  <c r="X16" i="13"/>
  <c r="Y16" i="13"/>
  <c r="Z16" i="13"/>
  <c r="AA16" i="13"/>
  <c r="AB16" i="13"/>
  <c r="AC16" i="13"/>
  <c r="AD16" i="13"/>
  <c r="AE16" i="13"/>
  <c r="AF16" i="13"/>
  <c r="AG16" i="13"/>
  <c r="AH16" i="13"/>
  <c r="AI16" i="13"/>
  <c r="AJ16" i="13"/>
  <c r="AK16" i="13"/>
  <c r="AL16" i="13"/>
  <c r="AM16" i="13"/>
  <c r="Q12" i="16" s="1"/>
  <c r="AN16" i="13"/>
  <c r="R12" i="16" s="1"/>
  <c r="AO16" i="13"/>
  <c r="S12" i="16" s="1"/>
  <c r="F16" i="12"/>
  <c r="E11" i="16" s="1"/>
  <c r="G16" i="12"/>
  <c r="F11" i="16" s="1"/>
  <c r="H16" i="12"/>
  <c r="G11" i="16" s="1"/>
  <c r="I16" i="12"/>
  <c r="J16" i="12"/>
  <c r="K16" i="12"/>
  <c r="L16" i="12"/>
  <c r="M16" i="12"/>
  <c r="N16" i="12"/>
  <c r="O16" i="12"/>
  <c r="P16" i="12"/>
  <c r="Q16" i="12"/>
  <c r="R16" i="12"/>
  <c r="K11" i="16" s="1"/>
  <c r="S16" i="12"/>
  <c r="T16" i="12"/>
  <c r="M11" i="16" s="1"/>
  <c r="U16" i="12"/>
  <c r="V16" i="12"/>
  <c r="W16" i="12"/>
  <c r="X16" i="12"/>
  <c r="Y16" i="12"/>
  <c r="Z16" i="12"/>
  <c r="AA16" i="12"/>
  <c r="AB16" i="12"/>
  <c r="AC16" i="12"/>
  <c r="AD16" i="12"/>
  <c r="AE16" i="12"/>
  <c r="AF16" i="12"/>
  <c r="AG16" i="12"/>
  <c r="AH16" i="12"/>
  <c r="AI16" i="12"/>
  <c r="AJ16" i="12"/>
  <c r="Q11" i="16" s="1"/>
  <c r="AK16" i="12"/>
  <c r="R11" i="16" s="1"/>
  <c r="AL16" i="12"/>
  <c r="S11" i="16" s="1"/>
  <c r="F16" i="9"/>
  <c r="E25" i="16" s="1"/>
  <c r="G16" i="9"/>
  <c r="F25" i="16" s="1"/>
  <c r="H16" i="9"/>
  <c r="G25" i="16" s="1"/>
  <c r="I16" i="9"/>
  <c r="J16" i="9"/>
  <c r="K16" i="9"/>
  <c r="L16" i="9"/>
  <c r="M16" i="9"/>
  <c r="N16" i="9"/>
  <c r="O16" i="9"/>
  <c r="K25" i="16" s="1"/>
  <c r="P16" i="9"/>
  <c r="L25" i="16" s="1"/>
  <c r="Q16" i="9"/>
  <c r="M25" i="16" s="1"/>
  <c r="R16" i="9"/>
  <c r="S16" i="9"/>
  <c r="T16" i="9"/>
  <c r="U16" i="9"/>
  <c r="V16" i="9"/>
  <c r="W16" i="9"/>
  <c r="X16" i="9"/>
  <c r="Q25" i="16" s="1"/>
  <c r="AN500" i="18" s="1"/>
  <c r="Y16" i="9"/>
  <c r="R25" i="16" s="1"/>
  <c r="Z16" i="9"/>
  <c r="S25" i="16" s="1"/>
  <c r="F16" i="11"/>
  <c r="E10" i="16" s="1"/>
  <c r="G16" i="11"/>
  <c r="F10" i="16" s="1"/>
  <c r="H16" i="11"/>
  <c r="G10" i="16" s="1"/>
  <c r="I16" i="11"/>
  <c r="J16" i="11"/>
  <c r="K16" i="11"/>
  <c r="L16" i="11"/>
  <c r="M16" i="11"/>
  <c r="N16" i="11"/>
  <c r="O16" i="11"/>
  <c r="P16" i="11"/>
  <c r="Q16" i="11"/>
  <c r="R16" i="11"/>
  <c r="K10" i="16" s="1"/>
  <c r="S16" i="11"/>
  <c r="L10" i="16" s="1"/>
  <c r="T16" i="11"/>
  <c r="M10" i="16" s="1"/>
  <c r="U16" i="11"/>
  <c r="V16" i="11"/>
  <c r="W16" i="11"/>
  <c r="X16" i="11"/>
  <c r="Y16" i="11"/>
  <c r="Z16" i="11"/>
  <c r="AA16" i="11"/>
  <c r="AB16" i="11"/>
  <c r="AC16" i="11"/>
  <c r="AD16" i="11"/>
  <c r="AE16" i="11"/>
  <c r="AF16" i="11"/>
  <c r="AG16" i="11"/>
  <c r="AH16" i="11"/>
  <c r="AI16" i="11"/>
  <c r="AJ16" i="11"/>
  <c r="Q10" i="16" s="1"/>
  <c r="AK16" i="11"/>
  <c r="R10" i="16" s="1"/>
  <c r="AL16" i="11"/>
  <c r="S10" i="16" s="1"/>
  <c r="F16" i="10"/>
  <c r="E9" i="16" s="1"/>
  <c r="G16" i="10"/>
  <c r="F9" i="16" s="1"/>
  <c r="H16" i="10"/>
  <c r="G9" i="16" s="1"/>
  <c r="I16" i="10"/>
  <c r="J16" i="10"/>
  <c r="K16" i="10"/>
  <c r="L16" i="10"/>
  <c r="M16" i="10"/>
  <c r="N16" i="10"/>
  <c r="O16" i="10"/>
  <c r="K9" i="16" s="1"/>
  <c r="P16" i="10"/>
  <c r="L9" i="16" s="1"/>
  <c r="Q16" i="10"/>
  <c r="M9" i="16" s="1"/>
  <c r="R16" i="10"/>
  <c r="S16" i="10"/>
  <c r="T16" i="10"/>
  <c r="U16" i="10"/>
  <c r="V16" i="10"/>
  <c r="W16" i="10"/>
  <c r="X16" i="10"/>
  <c r="Y16" i="10"/>
  <c r="Z16" i="10"/>
  <c r="AA16" i="10"/>
  <c r="AB16" i="10"/>
  <c r="AC16" i="10"/>
  <c r="AD16" i="10"/>
  <c r="AE16" i="10"/>
  <c r="AF16" i="10"/>
  <c r="AG16" i="10"/>
  <c r="Q9" i="16" s="1"/>
  <c r="AH16" i="10"/>
  <c r="R9" i="16" s="1"/>
  <c r="AI16" i="10"/>
  <c r="S9" i="16" s="1"/>
  <c r="E16" i="10"/>
  <c r="D9" i="16" s="1"/>
  <c r="E13" i="17" s="1"/>
  <c r="O46" i="17" s="1"/>
  <c r="M47" i="16" l="1"/>
  <c r="V27" i="16"/>
  <c r="V29" i="16"/>
  <c r="X29" i="16"/>
  <c r="E31" i="19" s="1"/>
  <c r="J9" i="16"/>
  <c r="E22" i="18"/>
  <c r="E22" i="19"/>
  <c r="G28" i="18"/>
  <c r="G28" i="19"/>
  <c r="E30" i="18"/>
  <c r="E30" i="19"/>
  <c r="S515" i="19"/>
  <c r="N25" i="16"/>
  <c r="AF500" i="18" s="1"/>
  <c r="I25" i="16"/>
  <c r="H11" i="16"/>
  <c r="F16" i="18"/>
  <c r="F16" i="19"/>
  <c r="F24" i="18"/>
  <c r="F24" i="19"/>
  <c r="E27" i="18"/>
  <c r="E27" i="19"/>
  <c r="E29" i="18"/>
  <c r="E29" i="19"/>
  <c r="V46" i="16"/>
  <c r="W46" i="16" s="1"/>
  <c r="K514" i="19"/>
  <c r="H504" i="19"/>
  <c r="V514" i="19"/>
  <c r="W514" i="19" s="1"/>
  <c r="L47" i="16"/>
  <c r="N514" i="19"/>
  <c r="AP504" i="19"/>
  <c r="AO504" i="19"/>
  <c r="X46" i="16"/>
  <c r="L514" i="19"/>
  <c r="AO503" i="19"/>
  <c r="AP503" i="19"/>
  <c r="H503" i="19"/>
  <c r="V513" i="19"/>
  <c r="W513" i="19" s="1"/>
  <c r="V45" i="16"/>
  <c r="K513" i="19"/>
  <c r="X45" i="16"/>
  <c r="I513" i="19"/>
  <c r="AP502" i="19"/>
  <c r="AO502" i="19"/>
  <c r="X44" i="16"/>
  <c r="L512" i="19"/>
  <c r="H502" i="19"/>
  <c r="V512" i="19"/>
  <c r="W512" i="19" s="1"/>
  <c r="X512" i="19"/>
  <c r="Y512" i="19" s="1"/>
  <c r="S47" i="16"/>
  <c r="U511" i="19"/>
  <c r="O515" i="19"/>
  <c r="O516" i="19" s="1"/>
  <c r="V511" i="19"/>
  <c r="W511" i="19" s="1"/>
  <c r="H501" i="19"/>
  <c r="Z511" i="19"/>
  <c r="AA511" i="19" s="1"/>
  <c r="X511" i="19"/>
  <c r="Y511" i="19" s="1"/>
  <c r="Q501" i="19"/>
  <c r="R515" i="19"/>
  <c r="R516" i="19" s="1"/>
  <c r="O47" i="16"/>
  <c r="Q510" i="19"/>
  <c r="X510" i="19" s="1"/>
  <c r="Y510" i="19" s="1"/>
  <c r="Q500" i="19"/>
  <c r="K515" i="19"/>
  <c r="K516" i="19" s="1"/>
  <c r="J500" i="19"/>
  <c r="N47" i="16"/>
  <c r="P510" i="19"/>
  <c r="K47" i="16"/>
  <c r="M510" i="19"/>
  <c r="I500" i="19"/>
  <c r="H515" i="19"/>
  <c r="J515" i="19"/>
  <c r="J516" i="19" s="1"/>
  <c r="P500" i="19"/>
  <c r="S516" i="19"/>
  <c r="J47" i="16"/>
  <c r="L510" i="19"/>
  <c r="W29" i="16"/>
  <c r="U29" i="16"/>
  <c r="V28" i="16"/>
  <c r="E26" i="19" s="1"/>
  <c r="Y55" i="19" s="1"/>
  <c r="AG503" i="18"/>
  <c r="Y28" i="16"/>
  <c r="T28" i="16"/>
  <c r="E25" i="19" s="1"/>
  <c r="AF503" i="18"/>
  <c r="W27" i="16"/>
  <c r="F20" i="18"/>
  <c r="X27" i="16"/>
  <c r="E23" i="19" s="1"/>
  <c r="T27" i="16"/>
  <c r="E21" i="19" s="1"/>
  <c r="P502" i="18"/>
  <c r="X26" i="16"/>
  <c r="E19" i="19" s="1"/>
  <c r="AH501" i="18"/>
  <c r="V26" i="16"/>
  <c r="E18" i="19" s="1"/>
  <c r="Y53" i="19" s="1"/>
  <c r="AG501" i="18"/>
  <c r="T26" i="16"/>
  <c r="AF501" i="18"/>
  <c r="N9" i="16"/>
  <c r="T9" i="16" s="1"/>
  <c r="H9" i="16"/>
  <c r="L30" i="16"/>
  <c r="Y500" i="18"/>
  <c r="G30" i="16"/>
  <c r="J500" i="18"/>
  <c r="K30" i="16"/>
  <c r="X500" i="18"/>
  <c r="J25" i="16"/>
  <c r="R500" i="18" s="1"/>
  <c r="F30" i="16"/>
  <c r="I500" i="18"/>
  <c r="E30" i="16"/>
  <c r="H500" i="18"/>
  <c r="Q30" i="16"/>
  <c r="S30" i="16"/>
  <c r="AP500" i="18"/>
  <c r="I30" i="16"/>
  <c r="Q500" i="18"/>
  <c r="R30" i="16"/>
  <c r="AO500" i="18"/>
  <c r="M30" i="16"/>
  <c r="Z500" i="18"/>
  <c r="H25" i="16"/>
  <c r="P500" i="18" s="1"/>
  <c r="R47" i="16"/>
  <c r="T46" i="16"/>
  <c r="T45" i="16"/>
  <c r="P47" i="16"/>
  <c r="V44" i="16"/>
  <c r="I47" i="16"/>
  <c r="H47" i="16"/>
  <c r="T44" i="16"/>
  <c r="T43" i="16"/>
  <c r="D47" i="16"/>
  <c r="V43" i="16"/>
  <c r="X43" i="16"/>
  <c r="E47" i="16"/>
  <c r="F47" i="16"/>
  <c r="V42" i="16"/>
  <c r="G47" i="16"/>
  <c r="X42" i="16"/>
  <c r="T42" i="16"/>
  <c r="N30" i="16"/>
  <c r="H30" i="16"/>
  <c r="U26" i="16"/>
  <c r="P25" i="16"/>
  <c r="O25" i="16"/>
  <c r="T25" i="16"/>
  <c r="P12" i="16"/>
  <c r="X12" i="16" s="1"/>
  <c r="D28" i="17" s="1"/>
  <c r="O12" i="16"/>
  <c r="N12" i="16"/>
  <c r="I12" i="16"/>
  <c r="H12" i="16"/>
  <c r="J12" i="16"/>
  <c r="O11" i="16"/>
  <c r="N11" i="16"/>
  <c r="T11" i="16" s="1"/>
  <c r="D22" i="17" s="1"/>
  <c r="P11" i="16"/>
  <c r="J11" i="16"/>
  <c r="I11" i="16"/>
  <c r="P10" i="16"/>
  <c r="O10" i="16"/>
  <c r="N10" i="16"/>
  <c r="J10" i="16"/>
  <c r="I10" i="16"/>
  <c r="H10" i="16"/>
  <c r="P9" i="16"/>
  <c r="X9" i="16" s="1"/>
  <c r="O9" i="16"/>
  <c r="I9" i="16"/>
  <c r="L11" i="16"/>
  <c r="E31" i="18" l="1"/>
  <c r="Y56" i="19"/>
  <c r="V9" i="16"/>
  <c r="J30" i="16"/>
  <c r="Y29" i="16"/>
  <c r="X10" i="16"/>
  <c r="D20" i="17" s="1"/>
  <c r="X11" i="16"/>
  <c r="D24" i="17" s="1"/>
  <c r="E13" i="18"/>
  <c r="E13" i="19"/>
  <c r="T12" i="16"/>
  <c r="D26" i="17" s="1"/>
  <c r="E17" i="18"/>
  <c r="E17" i="19"/>
  <c r="Y54" i="19"/>
  <c r="Z514" i="19"/>
  <c r="AA514" i="19" s="1"/>
  <c r="R504" i="19"/>
  <c r="Y504" i="19"/>
  <c r="N515" i="19"/>
  <c r="N516" i="19" s="1"/>
  <c r="Q504" i="19"/>
  <c r="X514" i="19"/>
  <c r="Y514" i="19" s="1"/>
  <c r="Y46" i="16"/>
  <c r="U45" i="16"/>
  <c r="Y45" i="16"/>
  <c r="Z513" i="19"/>
  <c r="AA513" i="19" s="1"/>
  <c r="J503" i="19"/>
  <c r="W45" i="16"/>
  <c r="I515" i="19"/>
  <c r="Q503" i="19"/>
  <c r="X513" i="19"/>
  <c r="Y513" i="19" s="1"/>
  <c r="U44" i="16"/>
  <c r="R502" i="19"/>
  <c r="Z512" i="19"/>
  <c r="AA512" i="19" s="1"/>
  <c r="Y44" i="16"/>
  <c r="W44" i="16"/>
  <c r="W43" i="16"/>
  <c r="U43" i="16"/>
  <c r="AP501" i="19"/>
  <c r="AO501" i="19"/>
  <c r="U515" i="19"/>
  <c r="U516" i="19" s="1"/>
  <c r="Y43" i="16"/>
  <c r="R500" i="19"/>
  <c r="L515" i="19"/>
  <c r="L516" i="19" s="1"/>
  <c r="X500" i="19"/>
  <c r="M515" i="19"/>
  <c r="M516" i="19" s="1"/>
  <c r="Z510" i="19"/>
  <c r="AA510" i="19" s="1"/>
  <c r="Y42" i="16"/>
  <c r="W42" i="16"/>
  <c r="AG500" i="19"/>
  <c r="Q515" i="19"/>
  <c r="Q516" i="19" s="1"/>
  <c r="U42" i="16"/>
  <c r="V510" i="19"/>
  <c r="W510" i="19" s="1"/>
  <c r="X515" i="19"/>
  <c r="Y515" i="19" s="1"/>
  <c r="H516" i="19"/>
  <c r="P515" i="19"/>
  <c r="P516" i="19" s="1"/>
  <c r="AF500" i="19"/>
  <c r="U46" i="16"/>
  <c r="K48" i="16"/>
  <c r="U28" i="16"/>
  <c r="E25" i="18"/>
  <c r="W28" i="16"/>
  <c r="E26" i="18"/>
  <c r="U27" i="16"/>
  <c r="E21" i="18"/>
  <c r="Y53" i="18" s="1"/>
  <c r="Y27" i="16"/>
  <c r="E23" i="18"/>
  <c r="T10" i="16"/>
  <c r="D18" i="17" s="1"/>
  <c r="W26" i="16"/>
  <c r="E18" i="18"/>
  <c r="Y52" i="18" s="1"/>
  <c r="Y26" i="16"/>
  <c r="E19" i="18"/>
  <c r="Y9" i="16"/>
  <c r="D16" i="17"/>
  <c r="W9" i="16"/>
  <c r="D15" i="17"/>
  <c r="U9" i="16"/>
  <c r="D14" i="17"/>
  <c r="P30" i="16"/>
  <c r="X30" i="16" s="1"/>
  <c r="AH500" i="18"/>
  <c r="O30" i="16"/>
  <c r="V30" i="16" s="1"/>
  <c r="AG500" i="18"/>
  <c r="T30" i="16"/>
  <c r="P48" i="16"/>
  <c r="I48" i="16"/>
  <c r="S48" i="16"/>
  <c r="Q48" i="16"/>
  <c r="R48" i="16"/>
  <c r="M48" i="16"/>
  <c r="O48" i="16"/>
  <c r="L48" i="16"/>
  <c r="D48" i="16"/>
  <c r="J48" i="16"/>
  <c r="N48" i="16"/>
  <c r="E48" i="16"/>
  <c r="H48" i="16"/>
  <c r="T47" i="16"/>
  <c r="G48" i="16"/>
  <c r="X47" i="16"/>
  <c r="V47" i="16"/>
  <c r="F48" i="16"/>
  <c r="X25" i="16"/>
  <c r="V25" i="16"/>
  <c r="V12" i="16"/>
  <c r="D27" i="17" s="1"/>
  <c r="V11" i="16"/>
  <c r="D23" i="17" s="1"/>
  <c r="V10" i="16"/>
  <c r="D19" i="17" s="1"/>
  <c r="E16" i="13"/>
  <c r="E16" i="12"/>
  <c r="E16" i="11"/>
  <c r="E17" i="10"/>
  <c r="E16" i="9"/>
  <c r="D25" i="16" s="1"/>
  <c r="S13" i="16"/>
  <c r="R13" i="16"/>
  <c r="Q13" i="16"/>
  <c r="P13" i="16"/>
  <c r="O13" i="16"/>
  <c r="N13" i="16"/>
  <c r="M13" i="16"/>
  <c r="L13" i="16"/>
  <c r="K13" i="16"/>
  <c r="J13" i="16"/>
  <c r="I13" i="16"/>
  <c r="H13" i="16"/>
  <c r="G13" i="16"/>
  <c r="F13" i="16"/>
  <c r="E13" i="16"/>
  <c r="E15" i="18" l="1"/>
  <c r="E15" i="19"/>
  <c r="F12" i="18"/>
  <c r="F12" i="19"/>
  <c r="E14" i="18"/>
  <c r="Y51" i="18" s="1"/>
  <c r="E14" i="19"/>
  <c r="Y52" i="19" s="1"/>
  <c r="E7" i="18"/>
  <c r="E7" i="19"/>
  <c r="E8" i="18"/>
  <c r="E8" i="19"/>
  <c r="E9" i="18"/>
  <c r="E9" i="19"/>
  <c r="Z515" i="19"/>
  <c r="AA515" i="19" s="1"/>
  <c r="I516" i="19"/>
  <c r="Y47" i="16"/>
  <c r="V515" i="19"/>
  <c r="W515" i="19" s="1"/>
  <c r="W47" i="16"/>
  <c r="U47" i="16"/>
  <c r="Y54" i="18"/>
  <c r="U25" i="16"/>
  <c r="D30" i="16"/>
  <c r="W25" i="16"/>
  <c r="Y25" i="16"/>
  <c r="E17" i="12"/>
  <c r="D11" i="16"/>
  <c r="E21" i="17" s="1"/>
  <c r="O48" i="17" s="1"/>
  <c r="E17" i="11"/>
  <c r="D10" i="16"/>
  <c r="E17" i="17" s="1"/>
  <c r="O47" i="17" s="1"/>
  <c r="E17" i="9"/>
  <c r="E17" i="13"/>
  <c r="D12" i="16"/>
  <c r="F25" i="17" s="1"/>
  <c r="O49" i="17" s="1"/>
  <c r="X13" i="16"/>
  <c r="D9" i="17" s="1"/>
  <c r="T13" i="16"/>
  <c r="D7" i="17" s="1"/>
  <c r="V13" i="16"/>
  <c r="D8" i="17" s="1"/>
  <c r="AI17" i="10"/>
  <c r="AH17" i="10"/>
  <c r="AG17" i="10"/>
  <c r="AD17" i="10"/>
  <c r="AE17" i="10"/>
  <c r="AF17" i="10"/>
  <c r="AA17" i="10"/>
  <c r="AB17" i="10"/>
  <c r="AC17" i="10"/>
  <c r="X17" i="10"/>
  <c r="Y17" i="10"/>
  <c r="Z17" i="10"/>
  <c r="U17" i="10"/>
  <c r="V17" i="10"/>
  <c r="W17" i="10"/>
  <c r="R17" i="10"/>
  <c r="S17" i="10"/>
  <c r="T17" i="10"/>
  <c r="O17" i="10"/>
  <c r="P17" i="10"/>
  <c r="Q17" i="10"/>
  <c r="N17" i="10"/>
  <c r="K17" i="10"/>
  <c r="L17" i="10"/>
  <c r="J17" i="10"/>
  <c r="I17" i="10"/>
  <c r="M17" i="10"/>
  <c r="F17" i="10"/>
  <c r="G17" i="10"/>
  <c r="H17" i="10"/>
  <c r="Z17" i="9"/>
  <c r="Y17" i="9"/>
  <c r="X17" i="9"/>
  <c r="U17" i="9"/>
  <c r="V17" i="9"/>
  <c r="W17" i="9"/>
  <c r="I17" i="9"/>
  <c r="J17" i="9"/>
  <c r="K17" i="9"/>
  <c r="L17" i="9"/>
  <c r="M17" i="9"/>
  <c r="N17" i="9"/>
  <c r="O17" i="9"/>
  <c r="P17" i="9"/>
  <c r="Q17" i="9"/>
  <c r="F17" i="9"/>
  <c r="G17" i="9"/>
  <c r="H17" i="9"/>
  <c r="T17" i="9"/>
  <c r="R17" i="9"/>
  <c r="S17" i="9"/>
  <c r="E6" i="18" l="1"/>
  <c r="E6" i="19"/>
  <c r="E31" i="16"/>
  <c r="P31" i="16"/>
  <c r="D31" i="16"/>
  <c r="F31" i="16"/>
  <c r="G31" i="16"/>
  <c r="L31" i="16"/>
  <c r="H31" i="16"/>
  <c r="Q31" i="16"/>
  <c r="N31" i="16"/>
  <c r="M31" i="16"/>
  <c r="R31" i="16"/>
  <c r="K31" i="16"/>
  <c r="U30" i="16"/>
  <c r="O31" i="16"/>
  <c r="Y30" i="16"/>
  <c r="J31" i="16"/>
  <c r="S31" i="16"/>
  <c r="I31" i="16"/>
  <c r="W30" i="16"/>
  <c r="U11" i="16"/>
  <c r="W11" i="16"/>
  <c r="Y11" i="16"/>
  <c r="U10" i="16"/>
  <c r="W10" i="16"/>
  <c r="Y10" i="16"/>
  <c r="D13" i="16"/>
  <c r="U12" i="16"/>
  <c r="Y12" i="16"/>
  <c r="W12" i="16"/>
  <c r="AD17" i="13"/>
  <c r="AE17" i="13"/>
  <c r="AF17" i="13"/>
  <c r="AA17" i="13"/>
  <c r="AB17" i="13"/>
  <c r="AC17" i="13"/>
  <c r="X17" i="13"/>
  <c r="Y17" i="13"/>
  <c r="Z17" i="13"/>
  <c r="U17" i="13"/>
  <c r="V17" i="13"/>
  <c r="W17" i="13"/>
  <c r="R17" i="13"/>
  <c r="S17" i="13"/>
  <c r="T17" i="13"/>
  <c r="P17" i="13"/>
  <c r="Q17" i="13"/>
  <c r="O17" i="13"/>
  <c r="L17" i="13"/>
  <c r="M17" i="13"/>
  <c r="N17" i="13"/>
  <c r="I17" i="13"/>
  <c r="J17" i="13"/>
  <c r="K17" i="13"/>
  <c r="F17" i="13"/>
  <c r="G17" i="13"/>
  <c r="H17" i="13"/>
  <c r="AL17" i="12"/>
  <c r="AK17" i="12"/>
  <c r="AJ17" i="12"/>
  <c r="AG17" i="12"/>
  <c r="AH17" i="12"/>
  <c r="AI17" i="12"/>
  <c r="AD17" i="12"/>
  <c r="AE17" i="12"/>
  <c r="AF17" i="12"/>
  <c r="AA17" i="12"/>
  <c r="AB17" i="12"/>
  <c r="AC17" i="12"/>
  <c r="X17" i="12"/>
  <c r="Y17" i="12"/>
  <c r="Z17" i="12"/>
  <c r="U17" i="12"/>
  <c r="V17" i="12"/>
  <c r="W17" i="12"/>
  <c r="T17" i="12"/>
  <c r="R17" i="12"/>
  <c r="S17" i="12"/>
  <c r="O17" i="12"/>
  <c r="P17" i="12"/>
  <c r="Q17" i="12"/>
  <c r="L17" i="12"/>
  <c r="M17" i="12"/>
  <c r="N17" i="12"/>
  <c r="I17" i="12"/>
  <c r="J17" i="12"/>
  <c r="K17" i="12"/>
  <c r="F17" i="12"/>
  <c r="G17" i="12"/>
  <c r="H17" i="12"/>
  <c r="AL17" i="11"/>
  <c r="AK17" i="11"/>
  <c r="AJ17" i="11"/>
  <c r="AG17" i="11"/>
  <c r="AH17" i="11"/>
  <c r="AI17" i="11"/>
  <c r="AD17" i="11"/>
  <c r="AE17" i="11"/>
  <c r="AF17" i="11"/>
  <c r="AA17" i="11"/>
  <c r="AB17" i="11"/>
  <c r="AC17" i="11"/>
  <c r="X17" i="11"/>
  <c r="Y17" i="11"/>
  <c r="Z17" i="11"/>
  <c r="U17" i="11"/>
  <c r="V17" i="11"/>
  <c r="W17" i="11"/>
  <c r="R17" i="11"/>
  <c r="S17" i="11"/>
  <c r="T17" i="11"/>
  <c r="N17" i="11"/>
  <c r="K17" i="11"/>
  <c r="J17" i="11"/>
  <c r="G17" i="11"/>
  <c r="H17" i="11"/>
  <c r="L17" i="11"/>
  <c r="F17" i="11"/>
  <c r="I17" i="11"/>
  <c r="M17" i="11"/>
  <c r="O17" i="11"/>
  <c r="P17" i="11"/>
  <c r="Q17" i="11"/>
  <c r="U13" i="16" l="1"/>
  <c r="D6" i="17"/>
  <c r="Y13" i="16"/>
  <c r="K14" i="16"/>
  <c r="D14" i="16"/>
  <c r="P14" i="16"/>
  <c r="Q14" i="16"/>
  <c r="O14" i="16"/>
  <c r="F14" i="16"/>
  <c r="E14" i="16"/>
  <c r="R14" i="16"/>
  <c r="J14" i="16"/>
  <c r="G14" i="16"/>
  <c r="H14" i="16"/>
  <c r="I14" i="16"/>
  <c r="N14" i="16"/>
  <c r="S14" i="16"/>
  <c r="L14" i="16"/>
  <c r="M14" i="16"/>
  <c r="W13" i="16"/>
  <c r="AO17" i="13"/>
  <c r="AN17" i="13"/>
  <c r="AM17" i="13"/>
  <c r="AJ17" i="13"/>
  <c r="AK17" i="13"/>
  <c r="AL17" i="13"/>
  <c r="AG17" i="13"/>
  <c r="AH17" i="13"/>
  <c r="AI17" i="13"/>
</calcChain>
</file>

<file path=xl/sharedStrings.xml><?xml version="1.0" encoding="utf-8"?>
<sst xmlns="http://schemas.openxmlformats.org/spreadsheetml/2006/main" count="1325" uniqueCount="110">
  <si>
    <t>№</t>
  </si>
  <si>
    <t xml:space="preserve"> Физическое развитие</t>
  </si>
  <si>
    <t>из них с высоким уровнем навыков</t>
  </si>
  <si>
    <t>из них со средним уровнем навыков</t>
  </si>
  <si>
    <t>из них с низким уровнем навыков</t>
  </si>
  <si>
    <t xml:space="preserve"> Формирование социально-эмоциональных навыков</t>
  </si>
  <si>
    <t xml:space="preserve">Развитие коммуникативных навыков </t>
  </si>
  <si>
    <t xml:space="preserve">Развитие познавательных и интеллектуальных навыков </t>
  </si>
  <si>
    <t xml:space="preserve">Развитие творческих навыков, исследовательской деятельности детей </t>
  </si>
  <si>
    <t>Кол-во детей</t>
  </si>
  <si>
    <t>Всего</t>
  </si>
  <si>
    <t>%</t>
  </si>
  <si>
    <t>Возрастные группы</t>
  </si>
  <si>
    <t>Группа раннего возраста</t>
  </si>
  <si>
    <t>Младшая группа</t>
  </si>
  <si>
    <t>Средняя группа</t>
  </si>
  <si>
    <t>Старшая группа</t>
  </si>
  <si>
    <t>Музыка</t>
  </si>
  <si>
    <t>ИТОГО</t>
  </si>
  <si>
    <t>Предшкольная группа</t>
  </si>
  <si>
    <t>*************</t>
  </si>
  <si>
    <t>************</t>
  </si>
  <si>
    <t>**********</t>
  </si>
  <si>
    <t>*********</t>
  </si>
  <si>
    <t>********</t>
  </si>
  <si>
    <t>***************</t>
  </si>
  <si>
    <t>стартовый</t>
  </si>
  <si>
    <t>промежуточный</t>
  </si>
  <si>
    <t>итоговый</t>
  </si>
  <si>
    <t>Қосымша 2</t>
  </si>
  <si>
    <t>Мектепке дейінгі ұйым әдіскерінің ерте жас топтары бойынша жинақтау парағы</t>
  </si>
  <si>
    <t>Мектепке дейінгі ұйым әдіскерінің кіші жас топтары бойынша жинақтау парағы</t>
  </si>
  <si>
    <t>Мектепке дейінгі ұйым әдіскерінің ортаңғы топтары бойынша жинақтау парағы</t>
  </si>
  <si>
    <t>Мектепке дейінгі ұйым әдіскерінің ересек топтары бойынша жинақтау парағы</t>
  </si>
  <si>
    <t>Мектепке дейінгі ұйым әдіскерінің мектепалды топтары бойынша жинақтау парағы</t>
  </si>
  <si>
    <t>Мектепке дейінгі ұйым бойынша әдіскерінің жинағы</t>
  </si>
  <si>
    <t>Әдіскерінің аты-жөні</t>
  </si>
  <si>
    <t>МДҰ атауы</t>
  </si>
  <si>
    <t>Мекен-жайы</t>
  </si>
  <si>
    <t>Оқыту тілі</t>
  </si>
  <si>
    <t>Топтың атауы</t>
  </si>
  <si>
    <t>Тәрбиешінің аты-жөні</t>
  </si>
  <si>
    <t>Балалар саны</t>
  </si>
  <si>
    <t xml:space="preserve"> Физикалық қасиеттерді дамыту</t>
  </si>
  <si>
    <t xml:space="preserve">Коммуникативтік дағдыларды дамыту </t>
  </si>
  <si>
    <t xml:space="preserve"> Танымдық және зияткерлік дағдыларды дамыту </t>
  </si>
  <si>
    <t xml:space="preserve">Балалардың шығармашылық дағдыларын, зерттеу іс-әрекетін дамыту </t>
  </si>
  <si>
    <t>Әлеуметтік-эмоционалды дағдыларды қалыптастыру</t>
  </si>
  <si>
    <t>олардың ішінде  жоғары деңгей</t>
  </si>
  <si>
    <t>олардың ішінде орташа деңгей</t>
  </si>
  <si>
    <t>олардың ішінде   төмен деңгей</t>
  </si>
  <si>
    <t>Сөйлеуді дамыту</t>
  </si>
  <si>
    <t>Көркем әдебиет</t>
  </si>
  <si>
    <t>Мүсіндеу</t>
  </si>
  <si>
    <t>Барлығы</t>
  </si>
  <si>
    <t>Қазақ тілі</t>
  </si>
  <si>
    <t>Сурет салу</t>
  </si>
  <si>
    <t>Жапсыру</t>
  </si>
  <si>
    <t>Құрастыру</t>
  </si>
  <si>
    <t>Сауат ашу негіздері</t>
  </si>
  <si>
    <t xml:space="preserve">Жас ерекшелік топтары </t>
  </si>
  <si>
    <t xml:space="preserve">Ерте жас тобы </t>
  </si>
  <si>
    <t>Кіші топ</t>
  </si>
  <si>
    <t>Ортаңғы топ</t>
  </si>
  <si>
    <t>Ересек топ</t>
  </si>
  <si>
    <t>Мектепалды тобы</t>
  </si>
  <si>
    <t xml:space="preserve">Балалар саны </t>
  </si>
  <si>
    <t>БАРЛЫҒЫ</t>
  </si>
  <si>
    <t>Бастапқы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</si>
  <si>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 xml:space="preserve">олардың ішінде жоғары деңгейдегі </t>
  </si>
  <si>
    <t xml:space="preserve">олардың ішінде ортаңғы деңгейдегі </t>
  </si>
  <si>
    <t xml:space="preserve">олардың ішінде төмен деңгейдегі </t>
  </si>
  <si>
    <t>Бастапқы мониторинг нәтижелерінің жиынтық кестесіне сәйкес саны:</t>
  </si>
  <si>
    <t>ерте жастағы балалар (1 жастағы балалар) болып табылады</t>
  </si>
  <si>
    <t xml:space="preserve"> «Мектеп жасына дейінгі балалардың мектепке дейінгі тәрбие мен оқытудың үлгілік оқу бағдарламасының мазмұнын меңгеруіне мониторинг жүргізу бойынша әдістемелік ұсынымдарға» сәйкес, - Астана, 2023 ж. - 61 б. басқа жас топтарында. Ерте жас тобында Типтік бағдарламаның мазмұнын бірінші рет меңгеріп жатқандықтан, оларға бастапқы мониторинг жүргізілмейді».</t>
  </si>
  <si>
    <t>кіші топ балалары (2 жастағы балалар) болып табылады</t>
  </si>
  <si>
    <t>ортаңғы топ балалары (3 жастағы балалар) болып табылады</t>
  </si>
  <si>
    <t>ересек топ балалары (4 жастағы балалар) болып табылады</t>
  </si>
  <si>
    <t>мектепалды топ балалары (5 жастағы балалар) болып табылады</t>
  </si>
  <si>
    <t>Өткен оқу жылының қорытынды көрсеткіштерімен бастапқы мониторингтің салыстырмалы талдауы.</t>
  </si>
  <si>
    <t>Оқу жылының қорытынды  мониторингке  қатыстысқандар:</t>
  </si>
  <si>
    <t>Егер оқу жылының басында балалардың бір жастан екінші жас тобына ауысатынын ескерсек, «Типтік оқу бағдарламасының мазмұнын меңгеру мерзімі 5 жыл, бір жас топ – 1 жыл», «Мектепке дейінгі тәрбие мен оқытудың мемлекеттік жалпыға міндетті стандартының, бастауыш, негізгі орта және жалпы орта, техникалық және
 кәсіптік, орта білімнен кейінгі, орта, техникалық және кәсіптік, орта білімнен кейінгі білім беру» 26 т. Сонда оқушылардың қозғалысындағы айырмашылық:</t>
  </si>
  <si>
    <t xml:space="preserve">кіші топ балалары (2 жастағы балалар) </t>
  </si>
  <si>
    <t>ортаңғы топ балалары (3 жастағы балалар)</t>
  </si>
  <si>
    <t>ересек топ балалары (4 жастағы балалар)</t>
  </si>
  <si>
    <t>мектепалды топ балалары (5 жастағы балалар)</t>
  </si>
  <si>
    <t>Тәрбиенушілердің оқу жылының басындағы жоғары және орта дағдыларының деңгейі қорытынды мониторинге қатысты мынадай көрсеткіштерге ие:</t>
  </si>
  <si>
    <t xml:space="preserve">оқу жылының аяғында: </t>
  </si>
  <si>
    <t>оқу жылының басында:</t>
  </si>
  <si>
    <t>ерте жастағы балалар (1 жастағы балалар</t>
  </si>
  <si>
    <t>Аралық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</si>
  <si>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Қорытынды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</si>
  <si>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Аралық мониторинг нәтижелерінің жиынтық кестесіне сәйкес саны:</t>
  </si>
  <si>
    <t>Аралық және бастапқы мониторингтің салыстырмалы талдауы</t>
  </si>
  <si>
    <t xml:space="preserve">бастапқы: </t>
  </si>
  <si>
    <t>аралық:</t>
  </si>
  <si>
    <t>Әр жас кезеңіне арналған диаграммалар</t>
  </si>
  <si>
    <t>Қорытынды мониторинг нәтижелерінің жиынтық кестесіне сәйкес саны:</t>
  </si>
  <si>
    <t>Қорытынды және аралық мониторингтің салыстырмалы талдауы</t>
  </si>
  <si>
    <t>Бастапқы мониторинг контекстінде аралық мониторинг тәрбиенушілердің жоғары және орташа дағдыларының деңгейі келесі көрсеткіштерге ие:</t>
  </si>
  <si>
    <t>Аралық мониторинг контекстінде қорытынды мониторинг тәрбиенушілердің жоғары және орташа дағдыларының деңгейі келесі көрсеткіштерге ие:</t>
  </si>
  <si>
    <t>мектепалды топ балалары (5 жастағы балалар) 5</t>
  </si>
  <si>
    <t>П</t>
  </si>
  <si>
    <t xml:space="preserve"> мектеп атауы:    Пушкин НОМ </t>
  </si>
  <si>
    <t>Тәрбиеші: Сабирова Г.С.</t>
  </si>
  <si>
    <t xml:space="preserve"> Мектеп атауы:  Пушкин НОМ</t>
  </si>
  <si>
    <t xml:space="preserve"> Топ: Құлыншақ шағын орталық</t>
  </si>
  <si>
    <t>Топ: Құлыншақ шағын орталық</t>
  </si>
  <si>
    <t>мектепалды топ балалары (5 жастағы балалар)5</t>
  </si>
  <si>
    <t>ортаңғы топ балалары (3 жастағы балалар)4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</si>
</sst>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font>
      <sz val="11"/>
      <color theme="1"/>
      <name val="Calibri"/>
      <family val="2"/>
      <charset val="204"/>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14"/>
      <color theme="1"/>
      <name val="Times New Roman"/>
      <family val="1"/>
      <charset val="204"/>
    </font>
    <font>
      <b/>
      <sz val="14"/>
      <color theme="1"/>
      <name val="Times New Roman"/>
      <family val="1"/>
      <charset val="204"/>
    </font>
    <font>
      <sz val="14"/>
      <color theme="1"/>
      <name val="Calibri"/>
      <family val="2"/>
      <charset val="204"/>
      <scheme val="minor"/>
    </font>
    <font>
      <sz val="12"/>
      <name val="Times New Roman"/>
      <family val="1"/>
      <charset val="204"/>
    </font>
    <font>
      <sz val="11"/>
      <name val="Times New Roman"/>
      <family val="1"/>
      <charset val="204"/>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4">
    <xf numFmtId="0" fontId="0" fillId="0" borderId="0" xfId="0"/>
    <xf numFmtId="0" fontId="1" fillId="0" borderId="0" xfId="0" applyFont="1"/>
    <xf numFmtId="0" fontId="1" fillId="0" borderId="0" xfId="0" applyFont="1" applyAlignment="1">
      <alignment horizontal="left"/>
    </xf>
    <xf numFmtId="0" fontId="1" fillId="0" borderId="1" xfId="0" applyFont="1" applyBorder="1"/>
    <xf numFmtId="0" fontId="2"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3" fillId="0" borderId="0" xfId="0" applyFont="1"/>
    <xf numFmtId="0" fontId="3" fillId="0" borderId="0" xfId="0" applyFont="1" applyAlignment="1">
      <alignment horizontal="center"/>
    </xf>
    <xf numFmtId="0" fontId="3" fillId="0" borderId="0" xfId="0" applyFont="1"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left"/>
    </xf>
    <xf numFmtId="0" fontId="1" fillId="0" borderId="1" xfId="0" applyFont="1" applyBorder="1" applyAlignment="1">
      <alignment horizontal="center"/>
    </xf>
    <xf numFmtId="0" fontId="3" fillId="0" borderId="0" xfId="0" applyFont="1" applyAlignment="1">
      <alignment horizontal="left"/>
    </xf>
    <xf numFmtId="0" fontId="1" fillId="0" borderId="0" xfId="0" applyFont="1" applyAlignment="1"/>
    <xf numFmtId="0" fontId="3" fillId="0" borderId="0" xfId="0" applyFont="1" applyAlignment="1"/>
    <xf numFmtId="0" fontId="1" fillId="2" borderId="1" xfId="0" applyFont="1" applyFill="1" applyBorder="1" applyAlignment="1">
      <alignment horizontal="center"/>
    </xf>
    <xf numFmtId="0" fontId="1" fillId="2" borderId="1" xfId="0" applyFont="1" applyFill="1" applyBorder="1"/>
    <xf numFmtId="16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xf>
    <xf numFmtId="16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 fontId="1" fillId="0" borderId="1" xfId="0" applyNumberFormat="1" applyFont="1" applyBorder="1" applyAlignment="1">
      <alignment horizontal="center"/>
    </xf>
    <xf numFmtId="0" fontId="2" fillId="0" borderId="1" xfId="0" applyFont="1" applyBorder="1"/>
    <xf numFmtId="0" fontId="2" fillId="3" borderId="1" xfId="0" applyFont="1" applyFill="1" applyBorder="1" applyAlignment="1">
      <alignment horizontal="center"/>
    </xf>
    <xf numFmtId="164" fontId="2" fillId="3" borderId="1" xfId="0" applyNumberFormat="1" applyFont="1" applyFill="1" applyBorder="1" applyAlignment="1">
      <alignment horizontal="center"/>
    </xf>
    <xf numFmtId="1" fontId="2" fillId="3" borderId="1" xfId="0" applyNumberFormat="1"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0" xfId="0" applyFont="1" applyAlignment="1" applyProtection="1">
      <protection locked="0"/>
    </xf>
    <xf numFmtId="0" fontId="1" fillId="0" borderId="0" xfId="0" applyFont="1" applyAlignment="1" applyProtection="1">
      <alignment horizontal="left"/>
      <protection locked="0"/>
    </xf>
    <xf numFmtId="0" fontId="1" fillId="0" borderId="1" xfId="0" applyFont="1" applyBorder="1" applyProtection="1">
      <protection locked="0"/>
    </xf>
    <xf numFmtId="0" fontId="1" fillId="0" borderId="1" xfId="0" applyFont="1" applyBorder="1" applyAlignment="1" applyProtection="1">
      <alignment horizontal="center"/>
      <protection locked="0"/>
    </xf>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3" fillId="0" borderId="0" xfId="0" applyFont="1" applyAlignment="1" applyProtection="1">
      <alignment horizontal="left"/>
      <protection locked="0"/>
    </xf>
    <xf numFmtId="0" fontId="1" fillId="2" borderId="1" xfId="0" applyFont="1" applyFill="1" applyBorder="1" applyProtection="1">
      <protection locked="0"/>
    </xf>
    <xf numFmtId="0" fontId="2" fillId="0" borderId="1" xfId="0" applyFont="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1" xfId="0" applyFont="1" applyFill="1" applyBorder="1" applyAlignment="1" applyProtection="1">
      <alignment horizontal="center" vertical="center"/>
      <protection locked="0"/>
    </xf>
    <xf numFmtId="0" fontId="5" fillId="0" borderId="0" xfId="0" applyFont="1"/>
    <xf numFmtId="0" fontId="4" fillId="0" borderId="0" xfId="0" applyFont="1" applyAlignment="1">
      <alignment horizontal="left"/>
    </xf>
    <xf numFmtId="0" fontId="4" fillId="0" borderId="0" xfId="0" applyFont="1"/>
    <xf numFmtId="0" fontId="5" fillId="0" borderId="0" xfId="0" applyFont="1" applyAlignment="1">
      <alignment vertical="top"/>
    </xf>
    <xf numFmtId="0" fontId="4" fillId="0" borderId="0" xfId="0" applyFont="1" applyAlignment="1">
      <alignment horizontal="left" vertical="top"/>
    </xf>
    <xf numFmtId="0" fontId="6" fillId="0" borderId="0" xfId="0" applyFont="1"/>
    <xf numFmtId="0" fontId="5" fillId="0" borderId="0" xfId="0" applyFont="1" applyFill="1" applyBorder="1"/>
    <xf numFmtId="0" fontId="0" fillId="0" borderId="0" xfId="0" applyFont="1"/>
    <xf numFmtId="0" fontId="4" fillId="0" borderId="0" xfId="0" applyFont="1" applyAlignment="1">
      <alignment horizontal="left" vertical="top" wrapText="1"/>
    </xf>
    <xf numFmtId="0" fontId="1" fillId="4" borderId="1" xfId="0" applyFont="1" applyFill="1" applyBorder="1" applyAlignment="1">
      <alignment horizontal="center"/>
    </xf>
    <xf numFmtId="0" fontId="1" fillId="4" borderId="1" xfId="0" applyFont="1" applyFill="1" applyBorder="1" applyAlignment="1" applyProtection="1">
      <alignment horizontal="center"/>
      <protection locked="0"/>
    </xf>
    <xf numFmtId="0" fontId="1" fillId="4" borderId="1" xfId="0" applyFont="1" applyFill="1" applyBorder="1" applyProtection="1">
      <protection locked="0"/>
    </xf>
    <xf numFmtId="0" fontId="4" fillId="0" borderId="0" xfId="0" applyFont="1" applyAlignment="1">
      <alignment vertical="top"/>
    </xf>
    <xf numFmtId="0" fontId="5" fillId="0" borderId="0" xfId="0" applyFont="1" applyAlignment="1">
      <alignment horizontal="left" vertical="top"/>
    </xf>
    <xf numFmtId="0" fontId="0" fillId="0" borderId="0" xfId="0" applyBorder="1"/>
    <xf numFmtId="0" fontId="1" fillId="0" borderId="0" xfId="0" applyFont="1" applyBorder="1" applyAlignment="1">
      <alignment horizontal="left"/>
    </xf>
    <xf numFmtId="0" fontId="0" fillId="0" borderId="1" xfId="0" applyBorder="1"/>
    <xf numFmtId="0" fontId="1" fillId="0" borderId="0" xfId="0" applyFont="1" applyBorder="1"/>
    <xf numFmtId="0" fontId="1" fillId="0" borderId="0" xfId="0" applyFont="1" applyBorder="1" applyAlignment="1"/>
    <xf numFmtId="0" fontId="1" fillId="0" borderId="0" xfId="0" applyFont="1" applyBorder="1" applyAlignment="1">
      <alignment wrapText="1"/>
    </xf>
    <xf numFmtId="0" fontId="1" fillId="0" borderId="0" xfId="0" applyFont="1" applyBorder="1" applyAlignment="1">
      <alignment horizontal="center"/>
    </xf>
    <xf numFmtId="0" fontId="3" fillId="0" borderId="0" xfId="0" applyFont="1" applyBorder="1"/>
    <xf numFmtId="0" fontId="2" fillId="0" borderId="0" xfId="0" applyFont="1" applyBorder="1" applyAlignment="1">
      <alignment horizontal="center"/>
    </xf>
    <xf numFmtId="0" fontId="2" fillId="0" borderId="0" xfId="0" applyFont="1" applyBorder="1" applyAlignment="1">
      <alignment horizontal="center" vertical="center" wrapText="1"/>
    </xf>
    <xf numFmtId="2" fontId="2" fillId="0" borderId="0" xfId="0" applyNumberFormat="1" applyFont="1" applyBorder="1" applyAlignment="1">
      <alignment horizontal="center" vertical="center" wrapText="1"/>
    </xf>
    <xf numFmtId="0" fontId="2" fillId="5" borderId="0" xfId="0" applyFont="1" applyFill="1" applyBorder="1" applyAlignment="1">
      <alignment horizontal="center"/>
    </xf>
    <xf numFmtId="0" fontId="2" fillId="5" borderId="0" xfId="0" applyFont="1" applyFill="1" applyBorder="1"/>
    <xf numFmtId="0" fontId="0" fillId="5" borderId="0" xfId="0" applyFill="1"/>
    <xf numFmtId="2" fontId="2" fillId="5" borderId="0" xfId="0" applyNumberFormat="1" applyFont="1" applyFill="1" applyBorder="1" applyAlignment="1">
      <alignment horizontal="center" vertical="center" wrapText="1"/>
    </xf>
    <xf numFmtId="0" fontId="1" fillId="5" borderId="0" xfId="0" applyFont="1" applyFill="1" applyBorder="1"/>
    <xf numFmtId="0" fontId="1" fillId="5" borderId="0" xfId="0" applyFont="1" applyFill="1" applyBorder="1" applyAlignment="1">
      <alignment horizontal="center" wrapText="1"/>
    </xf>
    <xf numFmtId="0" fontId="1" fillId="5" borderId="0" xfId="0" applyFont="1" applyFill="1" applyBorder="1" applyAlignment="1">
      <alignment horizontal="center"/>
    </xf>
    <xf numFmtId="1" fontId="4" fillId="0" borderId="0" xfId="0" applyNumberFormat="1" applyFont="1" applyAlignment="1">
      <alignment horizontal="left" vertical="top"/>
    </xf>
    <xf numFmtId="1" fontId="4" fillId="0" borderId="0" xfId="0" applyNumberFormat="1" applyFont="1" applyAlignment="1">
      <alignment horizontal="left"/>
    </xf>
    <xf numFmtId="164" fontId="1" fillId="4" borderId="1" xfId="0" applyNumberFormat="1" applyFont="1" applyFill="1" applyBorder="1" applyAlignment="1">
      <alignment horizontal="center"/>
    </xf>
    <xf numFmtId="1" fontId="1" fillId="4" borderId="1" xfId="0" applyNumberFormat="1" applyFont="1" applyFill="1" applyBorder="1" applyAlignment="1">
      <alignment horizontal="center"/>
    </xf>
    <xf numFmtId="1" fontId="0" fillId="0" borderId="1" xfId="0" applyNumberFormat="1" applyBorder="1"/>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4" fillId="0" borderId="0" xfId="0" applyFont="1" applyAlignment="1">
      <alignment horizontal="left" vertical="top" wrapText="1"/>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4" borderId="1" xfId="0" applyFont="1" applyFill="1" applyBorder="1" applyAlignment="1">
      <alignment horizontal="left"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2" fillId="0" borderId="0" xfId="0" applyFont="1" applyAlignment="1">
      <alignment horizontal="left"/>
    </xf>
    <xf numFmtId="0" fontId="3" fillId="0" borderId="0" xfId="0" applyFont="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2" borderId="1" xfId="0" applyFont="1" applyFill="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7" fillId="2" borderId="1" xfId="0" applyFont="1" applyFill="1" applyBorder="1" applyAlignment="1">
      <alignment horizontal="center"/>
    </xf>
    <xf numFmtId="0" fontId="7" fillId="0" borderId="1" xfId="0" applyFont="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7" fillId="0" borderId="2" xfId="0" applyFont="1" applyBorder="1" applyAlignment="1">
      <alignment horizontal="center"/>
    </xf>
    <xf numFmtId="0" fontId="7" fillId="0" borderId="4" xfId="0" applyFont="1" applyBorder="1" applyAlignment="1">
      <alignment horizontal="center"/>
    </xf>
    <xf numFmtId="0" fontId="1" fillId="0" borderId="2" xfId="0" applyFont="1" applyBorder="1" applyAlignment="1">
      <alignment horizontal="center"/>
    </xf>
    <xf numFmtId="1" fontId="8" fillId="0" borderId="2" xfId="0" applyNumberFormat="1" applyFont="1" applyBorder="1" applyAlignment="1">
      <alignment horizontal="center"/>
    </xf>
    <xf numFmtId="1" fontId="8" fillId="0" borderId="4" xfId="0" applyNumberFormat="1" applyFont="1" applyBorder="1" applyAlignment="1">
      <alignment horizontal="center"/>
    </xf>
    <xf numFmtId="1" fontId="8" fillId="0" borderId="3" xfId="0" applyNumberFormat="1" applyFont="1" applyBorder="1" applyAlignment="1">
      <alignment horizontal="center"/>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4" fillId="0" borderId="0" xfId="0" applyFont="1" applyAlignment="1">
      <alignment horizontal="left" vertical="top"/>
    </xf>
    <xf numFmtId="0" fontId="4" fillId="0" borderId="0" xfId="0" applyFont="1" applyAlignment="1">
      <alignment horizontal="left" vertical="top" wrapText="1"/>
    </xf>
    <xf numFmtId="0" fontId="0" fillId="0" borderId="1" xfId="0" applyBorder="1" applyAlignment="1">
      <alignment horizontal="center"/>
    </xf>
    <xf numFmtId="0" fontId="1" fillId="0" borderId="0"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 fillId="5" borderId="0" xfId="0" applyFont="1" applyFill="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Физикалық қасиеттерді дамыту</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талдауы'!$D$500</c:f>
              <c:strCache>
                <c:ptCount val="1"/>
                <c:pt idx="0">
                  <c:v>Ерте жас тобы </c:v>
                </c:pt>
              </c:strCache>
            </c:strRef>
          </c:tx>
          <c:spPr>
            <a:solidFill>
              <a:schemeClr val="accent1"/>
            </a:solidFill>
            <a:ln>
              <a:noFill/>
            </a:ln>
            <a:effectLst/>
            <a:sp3d/>
          </c:spPr>
          <c:invertIfNegative val="0"/>
          <c:val>
            <c:numRef>
              <c:f>'аралық мониторингтің талдауы'!$E$500:$J$500</c:f>
              <c:numCache>
                <c:formatCode>General</c:formatCode>
                <c:ptCount val="6"/>
                <c:pt idx="0">
                  <c:v>0</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0-D2A2-4551-A04E-8352D84747CE}"/>
            </c:ext>
          </c:extLst>
        </c:ser>
        <c:ser>
          <c:idx val="1"/>
          <c:order val="1"/>
          <c:tx>
            <c:strRef>
              <c:f>'аралық мониторингтің талдауы'!$D$501</c:f>
              <c:strCache>
                <c:ptCount val="1"/>
                <c:pt idx="0">
                  <c:v>Кіші топ</c:v>
                </c:pt>
              </c:strCache>
            </c:strRef>
          </c:tx>
          <c:spPr>
            <a:solidFill>
              <a:schemeClr val="accent2"/>
            </a:solidFill>
            <a:ln>
              <a:noFill/>
            </a:ln>
            <a:effectLst/>
            <a:sp3d/>
          </c:spPr>
          <c:invertIfNegative val="0"/>
          <c:val>
            <c:numRef>
              <c:f>'аралық мониторингтің талдауы'!$E$501:$J$501</c:f>
              <c:numCache>
                <c:formatCode>General</c:formatCode>
                <c:ptCount val="6"/>
                <c:pt idx="0">
                  <c:v>0</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1-D2A2-4551-A04E-8352D84747CE}"/>
            </c:ext>
          </c:extLst>
        </c:ser>
        <c:ser>
          <c:idx val="2"/>
          <c:order val="2"/>
          <c:tx>
            <c:strRef>
              <c:f>'аралық мониторингтің талдауы'!$D$502</c:f>
              <c:strCache>
                <c:ptCount val="1"/>
                <c:pt idx="0">
                  <c:v>Ортаңғы топ</c:v>
                </c:pt>
              </c:strCache>
            </c:strRef>
          </c:tx>
          <c:spPr>
            <a:solidFill>
              <a:schemeClr val="accent3"/>
            </a:solidFill>
            <a:ln>
              <a:noFill/>
            </a:ln>
            <a:effectLst/>
            <a:sp3d/>
          </c:spPr>
          <c:invertIfNegative val="0"/>
          <c:val>
            <c:numRef>
              <c:f>'аралық мониторингтің талдауы'!$E$502:$J$502</c:f>
              <c:numCache>
                <c:formatCode>General</c:formatCode>
                <c:ptCount val="6"/>
                <c:pt idx="0">
                  <c:v>4</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2-D2A2-4551-A04E-8352D84747CE}"/>
            </c:ext>
          </c:extLst>
        </c:ser>
        <c:ser>
          <c:idx val="3"/>
          <c:order val="3"/>
          <c:tx>
            <c:strRef>
              <c:f>'аралық мониторингтің талдауы'!$D$503</c:f>
              <c:strCache>
                <c:ptCount val="1"/>
                <c:pt idx="0">
                  <c:v>Ересек топ</c:v>
                </c:pt>
              </c:strCache>
            </c:strRef>
          </c:tx>
          <c:spPr>
            <a:solidFill>
              <a:schemeClr val="accent4"/>
            </a:solidFill>
            <a:ln>
              <a:noFill/>
            </a:ln>
            <a:effectLst/>
            <a:sp3d/>
          </c:spPr>
          <c:invertIfNegative val="0"/>
          <c:val>
            <c:numRef>
              <c:f>'аралық мониторингтің талдауы'!$E$503:$J$503</c:f>
              <c:numCache>
                <c:formatCode>General</c:formatCode>
                <c:ptCount val="6"/>
                <c:pt idx="0">
                  <c:v>4</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3-D2A2-4551-A04E-8352D84747CE}"/>
            </c:ext>
          </c:extLst>
        </c:ser>
        <c:ser>
          <c:idx val="4"/>
          <c:order val="4"/>
          <c:tx>
            <c:strRef>
              <c:f>'аралық мониторингтің талдауы'!$D$504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талдауы'!$E$504:$J$504</c:f>
              <c:numCache>
                <c:formatCode>General</c:formatCode>
                <c:ptCount val="6"/>
                <c:pt idx="0">
                  <c:v>5</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4-D2A2-4551-A04E-8352D84747CE}"/>
            </c:ext>
          </c:extLst>
        </c:ser>
        <c:dLbls>
          <c:showLegendKey val="0"/>
          <c:showVal val="0"/>
          <c:showCatName val="0"/>
          <c:showSerName val="0"/>
          <c:showPercent val="0"/>
          <c:showBubbleSize val="0"/>
        </c:dLbls>
        <c:gapWidth val="150"/>
        <c:shape val="box"/>
        <c:axId val="201679192"/>
        <c:axId val="20167958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талдауы'!$D$505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талдауы'!$E$505:$J$505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D2A2-4551-A04E-8352D84747CE}"/>
                  </c:ext>
                </c:extLst>
              </c15:ser>
            </c15:filteredBarSeries>
          </c:ext>
        </c:extLst>
      </c:bar3DChart>
      <c:catAx>
        <c:axId val="2016791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679584"/>
        <c:crosses val="autoZero"/>
        <c:auto val="1"/>
        <c:lblAlgn val="ctr"/>
        <c:lblOffset val="100"/>
        <c:noMultiLvlLbl val="0"/>
      </c:catAx>
      <c:valAx>
        <c:axId val="201679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6791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Әлеуметтік-эмоционалды дағдыларды қалыптастыру</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талдауы'!$AJ$500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талдауы'!$AK$500:$AP$500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C90-4C57-ADC4-298C92689540}"/>
            </c:ext>
          </c:extLst>
        </c:ser>
        <c:ser>
          <c:idx val="1"/>
          <c:order val="1"/>
          <c:tx>
            <c:strRef>
              <c:f>'қорытынды мониторингтің талдауы'!$AJ$501</c:f>
              <c:strCache>
                <c:ptCount val="1"/>
                <c:pt idx="0">
                  <c:v>Кіші топ</c:v>
                </c:pt>
              </c:strCache>
            </c:strRef>
          </c:tx>
          <c:spPr>
            <a:solidFill>
              <a:schemeClr val="accent2"/>
            </a:solidFill>
            <a:ln>
              <a:noFill/>
            </a:ln>
            <a:effectLst/>
            <a:sp3d/>
          </c:spPr>
          <c:invertIfNegative val="0"/>
          <c:val>
            <c:numRef>
              <c:f>'қорытынды мониторингтің талдауы'!$AK$501:$AP$501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4C90-4C57-ADC4-298C92689540}"/>
            </c:ext>
          </c:extLst>
        </c:ser>
        <c:ser>
          <c:idx val="2"/>
          <c:order val="2"/>
          <c:tx>
            <c:strRef>
              <c:f>'қорытынды мониторингтің талдауы'!$AJ$502</c:f>
              <c:strCache>
                <c:ptCount val="1"/>
                <c:pt idx="0">
                  <c:v>Ортаңғы топ</c:v>
                </c:pt>
              </c:strCache>
            </c:strRef>
          </c:tx>
          <c:spPr>
            <a:solidFill>
              <a:schemeClr val="accent3"/>
            </a:solidFill>
            <a:ln>
              <a:noFill/>
            </a:ln>
            <a:effectLst/>
            <a:sp3d/>
          </c:spPr>
          <c:invertIfNegative val="0"/>
          <c:val>
            <c:numRef>
              <c:f>'қорытынды мониторингтің талдауы'!$AK$502:$AP$502</c:f>
              <c:numCache>
                <c:formatCode>General</c:formatCode>
                <c:ptCount val="6"/>
                <c:pt idx="0">
                  <c:v>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4C90-4C57-ADC4-298C92689540}"/>
            </c:ext>
          </c:extLst>
        </c:ser>
        <c:ser>
          <c:idx val="3"/>
          <c:order val="3"/>
          <c:tx>
            <c:strRef>
              <c:f>'қорытынды мониторингтің талдауы'!$AJ$503</c:f>
              <c:strCache>
                <c:ptCount val="1"/>
                <c:pt idx="0">
                  <c:v>Ересек топ</c:v>
                </c:pt>
              </c:strCache>
            </c:strRef>
          </c:tx>
          <c:spPr>
            <a:solidFill>
              <a:schemeClr val="accent4"/>
            </a:solidFill>
            <a:ln>
              <a:noFill/>
            </a:ln>
            <a:effectLst/>
            <a:sp3d/>
          </c:spPr>
          <c:invertIfNegative val="0"/>
          <c:val>
            <c:numRef>
              <c:f>'қорытынды мониторингтің талдауы'!$AK$503:$AP$503</c:f>
              <c:numCache>
                <c:formatCode>General</c:formatCode>
                <c:ptCount val="6"/>
                <c:pt idx="0">
                  <c:v>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4C90-4C57-ADC4-298C92689540}"/>
            </c:ext>
          </c:extLst>
        </c:ser>
        <c:ser>
          <c:idx val="4"/>
          <c:order val="4"/>
          <c:tx>
            <c:strRef>
              <c:f>'қорытынды мониторингтің талдауы'!$AJ$504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талдауы'!$AK$504:$AP$504</c:f>
              <c:numCache>
                <c:formatCode>General</c:formatCode>
                <c:ptCount val="6"/>
                <c:pt idx="0">
                  <c:v>4</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4C90-4C57-ADC4-298C92689540}"/>
            </c:ext>
          </c:extLst>
        </c:ser>
        <c:dLbls>
          <c:showLegendKey val="0"/>
          <c:showVal val="0"/>
          <c:showCatName val="0"/>
          <c:showSerName val="0"/>
          <c:showPercent val="0"/>
          <c:showBubbleSize val="0"/>
        </c:dLbls>
        <c:gapWidth val="150"/>
        <c:shape val="box"/>
        <c:axId val="201778128"/>
        <c:axId val="201778520"/>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талдауы'!$AJ$505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талдауы'!$AK$505:$AP$505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4C90-4C57-ADC4-298C92689540}"/>
                  </c:ext>
                </c:extLst>
              </c15:ser>
            </c15:filteredBarSeries>
          </c:ext>
        </c:extLst>
      </c:bar3DChart>
      <c:catAx>
        <c:axId val="2017781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778520"/>
        <c:crosses val="autoZero"/>
        <c:auto val="1"/>
        <c:lblAlgn val="ctr"/>
        <c:lblOffset val="100"/>
        <c:noMultiLvlLbl val="0"/>
      </c:catAx>
      <c:valAx>
        <c:axId val="201778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7781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Коммуникативтік дағдыларды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талдауы'!$L$500</c:f>
              <c:strCache>
                <c:ptCount val="1"/>
                <c:pt idx="0">
                  <c:v>Ерте жас тобы </c:v>
                </c:pt>
              </c:strCache>
            </c:strRef>
          </c:tx>
          <c:spPr>
            <a:solidFill>
              <a:schemeClr val="accent1"/>
            </a:solidFill>
            <a:ln>
              <a:noFill/>
            </a:ln>
            <a:effectLst/>
            <a:sp3d/>
          </c:spPr>
          <c:invertIfNegative val="0"/>
          <c:val>
            <c:numRef>
              <c:f>'аралық мониторингтің талдауы'!$M$500:$R$500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2E33-4D83-A351-0A392524C70D}"/>
            </c:ext>
          </c:extLst>
        </c:ser>
        <c:ser>
          <c:idx val="1"/>
          <c:order val="1"/>
          <c:tx>
            <c:strRef>
              <c:f>'аралық мониторингтің талдауы'!$L$501</c:f>
              <c:strCache>
                <c:ptCount val="1"/>
                <c:pt idx="0">
                  <c:v>Кіші топ</c:v>
                </c:pt>
              </c:strCache>
            </c:strRef>
          </c:tx>
          <c:spPr>
            <a:solidFill>
              <a:schemeClr val="accent2"/>
            </a:solidFill>
            <a:ln>
              <a:noFill/>
            </a:ln>
            <a:effectLst/>
            <a:sp3d/>
          </c:spPr>
          <c:invertIfNegative val="0"/>
          <c:val>
            <c:numRef>
              <c:f>'аралық мониторингтің талдауы'!$M$501:$R$501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2E33-4D83-A351-0A392524C70D}"/>
            </c:ext>
          </c:extLst>
        </c:ser>
        <c:ser>
          <c:idx val="2"/>
          <c:order val="2"/>
          <c:tx>
            <c:strRef>
              <c:f>'аралық мониторингтің талдауы'!$L$502</c:f>
              <c:strCache>
                <c:ptCount val="1"/>
                <c:pt idx="0">
                  <c:v>Ортаңғы топ</c:v>
                </c:pt>
              </c:strCache>
            </c:strRef>
          </c:tx>
          <c:spPr>
            <a:solidFill>
              <a:schemeClr val="accent3"/>
            </a:solidFill>
            <a:ln>
              <a:noFill/>
            </a:ln>
            <a:effectLst/>
            <a:sp3d/>
          </c:spPr>
          <c:invertIfNegative val="0"/>
          <c:val>
            <c:numRef>
              <c:f>'аралық мониторингтің талдауы'!$M$502:$R$502</c:f>
              <c:numCache>
                <c:formatCode>General</c:formatCode>
                <c:ptCount val="6"/>
                <c:pt idx="0">
                  <c:v>3</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2E33-4D83-A351-0A392524C70D}"/>
            </c:ext>
          </c:extLst>
        </c:ser>
        <c:ser>
          <c:idx val="3"/>
          <c:order val="3"/>
          <c:tx>
            <c:strRef>
              <c:f>'аралық мониторингтің талдауы'!$L$503</c:f>
              <c:strCache>
                <c:ptCount val="1"/>
                <c:pt idx="0">
                  <c:v>Ересек топ</c:v>
                </c:pt>
              </c:strCache>
            </c:strRef>
          </c:tx>
          <c:spPr>
            <a:solidFill>
              <a:schemeClr val="accent4"/>
            </a:solidFill>
            <a:ln>
              <a:noFill/>
            </a:ln>
            <a:effectLst/>
            <a:sp3d/>
          </c:spPr>
          <c:invertIfNegative val="0"/>
          <c:val>
            <c:numRef>
              <c:f>'аралық мониторингтің талдауы'!$M$503:$R$503</c:f>
              <c:numCache>
                <c:formatCode>General</c:formatCode>
                <c:ptCount val="6"/>
                <c:pt idx="0">
                  <c:v>3</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2E33-4D83-A351-0A392524C70D}"/>
            </c:ext>
          </c:extLst>
        </c:ser>
        <c:ser>
          <c:idx val="4"/>
          <c:order val="4"/>
          <c:tx>
            <c:strRef>
              <c:f>'аралық мониторингтің талдауы'!$L$504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талдауы'!$M$504:$R$504</c:f>
              <c:numCache>
                <c:formatCode>General</c:formatCode>
                <c:ptCount val="6"/>
                <c:pt idx="0">
                  <c:v>4</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2E33-4D83-A351-0A392524C70D}"/>
            </c:ext>
          </c:extLst>
        </c:ser>
        <c:dLbls>
          <c:showLegendKey val="0"/>
          <c:showVal val="0"/>
          <c:showCatName val="0"/>
          <c:showSerName val="0"/>
          <c:showPercent val="0"/>
          <c:showBubbleSize val="0"/>
        </c:dLbls>
        <c:gapWidth val="150"/>
        <c:shape val="box"/>
        <c:axId val="201680760"/>
        <c:axId val="201681152"/>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талдауы'!$L$505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талдауы'!$M$505:$R$505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2E33-4D83-A351-0A392524C70D}"/>
                  </c:ext>
                </c:extLst>
              </c15:ser>
            </c15:filteredBarSeries>
          </c:ext>
        </c:extLst>
      </c:bar3DChart>
      <c:catAx>
        <c:axId val="2016807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681152"/>
        <c:crosses val="autoZero"/>
        <c:auto val="1"/>
        <c:lblAlgn val="ctr"/>
        <c:lblOffset val="100"/>
        <c:noMultiLvlLbl val="0"/>
      </c:catAx>
      <c:valAx>
        <c:axId val="201681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6807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Танымдық және зияткерлік дағдыларды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талдауы'!$T$500</c:f>
              <c:strCache>
                <c:ptCount val="1"/>
                <c:pt idx="0">
                  <c:v>Ерте жас тобы </c:v>
                </c:pt>
              </c:strCache>
            </c:strRef>
          </c:tx>
          <c:spPr>
            <a:solidFill>
              <a:schemeClr val="accent1"/>
            </a:solidFill>
            <a:ln>
              <a:noFill/>
            </a:ln>
            <a:effectLst/>
            <a:sp3d/>
          </c:spPr>
          <c:invertIfNegative val="0"/>
          <c:val>
            <c:numRef>
              <c:f>'аралық мониторингтің талдауы'!$U$500:$Z$500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3A53-4E7A-9CB3-58D94DE14F7F}"/>
            </c:ext>
          </c:extLst>
        </c:ser>
        <c:ser>
          <c:idx val="1"/>
          <c:order val="1"/>
          <c:tx>
            <c:strRef>
              <c:f>'аралық мониторингтің талдауы'!$T$501</c:f>
              <c:strCache>
                <c:ptCount val="1"/>
                <c:pt idx="0">
                  <c:v>Кіші топ</c:v>
                </c:pt>
              </c:strCache>
            </c:strRef>
          </c:tx>
          <c:spPr>
            <a:solidFill>
              <a:schemeClr val="accent2"/>
            </a:solidFill>
            <a:ln>
              <a:noFill/>
            </a:ln>
            <a:effectLst/>
            <a:sp3d/>
          </c:spPr>
          <c:invertIfNegative val="0"/>
          <c:val>
            <c:numRef>
              <c:f>'аралық мониторингтің талдауы'!$U$501:$Z$501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3A53-4E7A-9CB3-58D94DE14F7F}"/>
            </c:ext>
          </c:extLst>
        </c:ser>
        <c:ser>
          <c:idx val="2"/>
          <c:order val="2"/>
          <c:tx>
            <c:strRef>
              <c:f>'аралық мониторингтің талдауы'!$T$502</c:f>
              <c:strCache>
                <c:ptCount val="1"/>
                <c:pt idx="0">
                  <c:v>Ортаңғы топ</c:v>
                </c:pt>
              </c:strCache>
            </c:strRef>
          </c:tx>
          <c:spPr>
            <a:solidFill>
              <a:schemeClr val="accent3"/>
            </a:solidFill>
            <a:ln>
              <a:noFill/>
            </a:ln>
            <a:effectLst/>
            <a:sp3d/>
          </c:spPr>
          <c:invertIfNegative val="0"/>
          <c:val>
            <c:numRef>
              <c:f>'аралық мониторингтің талдауы'!$U$502:$Z$502</c:f>
              <c:numCache>
                <c:formatCode>General</c:formatCode>
                <c:ptCount val="6"/>
                <c:pt idx="0">
                  <c:v>3</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3A53-4E7A-9CB3-58D94DE14F7F}"/>
            </c:ext>
          </c:extLst>
        </c:ser>
        <c:ser>
          <c:idx val="3"/>
          <c:order val="3"/>
          <c:tx>
            <c:strRef>
              <c:f>'аралық мониторингтің талдауы'!$T$503</c:f>
              <c:strCache>
                <c:ptCount val="1"/>
                <c:pt idx="0">
                  <c:v>Ересек топ</c:v>
                </c:pt>
              </c:strCache>
            </c:strRef>
          </c:tx>
          <c:spPr>
            <a:solidFill>
              <a:schemeClr val="accent4"/>
            </a:solidFill>
            <a:ln>
              <a:noFill/>
            </a:ln>
            <a:effectLst/>
            <a:sp3d/>
          </c:spPr>
          <c:invertIfNegative val="0"/>
          <c:val>
            <c:numRef>
              <c:f>'аралық мониторингтің талдауы'!$U$503:$Z$503</c:f>
              <c:numCache>
                <c:formatCode>General</c:formatCode>
                <c:ptCount val="6"/>
                <c:pt idx="0">
                  <c:v>3</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3A53-4E7A-9CB3-58D94DE14F7F}"/>
            </c:ext>
          </c:extLst>
        </c:ser>
        <c:ser>
          <c:idx val="4"/>
          <c:order val="4"/>
          <c:tx>
            <c:strRef>
              <c:f>'аралық мониторингтің талдауы'!$T$504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талдауы'!$U$504:$Z$504</c:f>
              <c:numCache>
                <c:formatCode>General</c:formatCode>
                <c:ptCount val="6"/>
                <c:pt idx="0">
                  <c:v>4</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3A53-4E7A-9CB3-58D94DE14F7F}"/>
            </c:ext>
          </c:extLst>
        </c:ser>
        <c:dLbls>
          <c:showLegendKey val="0"/>
          <c:showVal val="0"/>
          <c:showCatName val="0"/>
          <c:showSerName val="0"/>
          <c:showPercent val="0"/>
          <c:showBubbleSize val="0"/>
        </c:dLbls>
        <c:gapWidth val="150"/>
        <c:shape val="box"/>
        <c:axId val="201681936"/>
        <c:axId val="201682328"/>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талдауы'!$T$505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талдауы'!$U$505:$Z$505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3A53-4E7A-9CB3-58D94DE14F7F}"/>
                  </c:ext>
                </c:extLst>
              </c15:ser>
            </c15:filteredBarSeries>
          </c:ext>
        </c:extLst>
      </c:bar3DChart>
      <c:catAx>
        <c:axId val="2016819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682328"/>
        <c:crosses val="autoZero"/>
        <c:auto val="1"/>
        <c:lblAlgn val="ctr"/>
        <c:lblOffset val="100"/>
        <c:noMultiLvlLbl val="0"/>
      </c:catAx>
      <c:valAx>
        <c:axId val="201682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6819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Балалардың шығармашылық дағдыларын, зерттеу іс-әрекетін дамыту </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талдауы'!$AB$500</c:f>
              <c:strCache>
                <c:ptCount val="1"/>
                <c:pt idx="0">
                  <c:v>Ерте жас тобы </c:v>
                </c:pt>
              </c:strCache>
            </c:strRef>
          </c:tx>
          <c:spPr>
            <a:solidFill>
              <a:schemeClr val="accent1"/>
            </a:solidFill>
            <a:ln>
              <a:noFill/>
            </a:ln>
            <a:effectLst/>
            <a:sp3d/>
          </c:spPr>
          <c:invertIfNegative val="0"/>
          <c:val>
            <c:numRef>
              <c:f>'аралық мониторингтің талдауы'!$AC$500:$AH$500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B639-4798-84D4-FDFDC160EE6C}"/>
            </c:ext>
          </c:extLst>
        </c:ser>
        <c:ser>
          <c:idx val="1"/>
          <c:order val="1"/>
          <c:tx>
            <c:strRef>
              <c:f>'аралық мониторингтің талдауы'!$AB$501</c:f>
              <c:strCache>
                <c:ptCount val="1"/>
                <c:pt idx="0">
                  <c:v>Кіші топ</c:v>
                </c:pt>
              </c:strCache>
            </c:strRef>
          </c:tx>
          <c:spPr>
            <a:solidFill>
              <a:schemeClr val="accent2"/>
            </a:solidFill>
            <a:ln>
              <a:noFill/>
            </a:ln>
            <a:effectLst/>
            <a:sp3d/>
          </c:spPr>
          <c:invertIfNegative val="0"/>
          <c:val>
            <c:numRef>
              <c:f>'аралық мониторингтің талдауы'!$AC$501:$AH$501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B639-4798-84D4-FDFDC160EE6C}"/>
            </c:ext>
          </c:extLst>
        </c:ser>
        <c:ser>
          <c:idx val="2"/>
          <c:order val="2"/>
          <c:tx>
            <c:strRef>
              <c:f>'аралық мониторингтің талдауы'!$AB$502</c:f>
              <c:strCache>
                <c:ptCount val="1"/>
                <c:pt idx="0">
                  <c:v>Ортаңғы топ</c:v>
                </c:pt>
              </c:strCache>
            </c:strRef>
          </c:tx>
          <c:spPr>
            <a:solidFill>
              <a:schemeClr val="accent3"/>
            </a:solidFill>
            <a:ln>
              <a:noFill/>
            </a:ln>
            <a:effectLst/>
            <a:sp3d/>
          </c:spPr>
          <c:invertIfNegative val="0"/>
          <c:val>
            <c:numRef>
              <c:f>'аралық мониторингтің талдауы'!$AC$502:$AH$502</c:f>
              <c:numCache>
                <c:formatCode>General</c:formatCode>
                <c:ptCount val="6"/>
                <c:pt idx="0">
                  <c:v>3</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B639-4798-84D4-FDFDC160EE6C}"/>
            </c:ext>
          </c:extLst>
        </c:ser>
        <c:ser>
          <c:idx val="3"/>
          <c:order val="3"/>
          <c:tx>
            <c:strRef>
              <c:f>'аралық мониторингтің талдауы'!$AB$503</c:f>
              <c:strCache>
                <c:ptCount val="1"/>
                <c:pt idx="0">
                  <c:v>Ересек топ</c:v>
                </c:pt>
              </c:strCache>
            </c:strRef>
          </c:tx>
          <c:spPr>
            <a:solidFill>
              <a:schemeClr val="accent4"/>
            </a:solidFill>
            <a:ln>
              <a:noFill/>
            </a:ln>
            <a:effectLst/>
            <a:sp3d/>
          </c:spPr>
          <c:invertIfNegative val="0"/>
          <c:val>
            <c:numRef>
              <c:f>'аралық мониторингтің талдауы'!$AC$503:$AH$503</c:f>
              <c:numCache>
                <c:formatCode>General</c:formatCode>
                <c:ptCount val="6"/>
                <c:pt idx="0">
                  <c:v>3</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B639-4798-84D4-FDFDC160EE6C}"/>
            </c:ext>
          </c:extLst>
        </c:ser>
        <c:ser>
          <c:idx val="4"/>
          <c:order val="4"/>
          <c:tx>
            <c:strRef>
              <c:f>'аралық мониторингтің талдауы'!$AB$504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талдауы'!$AC$504:$AH$504</c:f>
              <c:numCache>
                <c:formatCode>General</c:formatCode>
                <c:ptCount val="6"/>
                <c:pt idx="0">
                  <c:v>4</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B639-4798-84D4-FDFDC160EE6C}"/>
            </c:ext>
          </c:extLst>
        </c:ser>
        <c:dLbls>
          <c:showLegendKey val="0"/>
          <c:showVal val="0"/>
          <c:showCatName val="0"/>
          <c:showSerName val="0"/>
          <c:showPercent val="0"/>
          <c:showBubbleSize val="0"/>
        </c:dLbls>
        <c:gapWidth val="150"/>
        <c:shape val="box"/>
        <c:axId val="201683112"/>
        <c:axId val="20168350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талдауы'!$AB$505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талдауы'!$AC$505:$AH$505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B639-4798-84D4-FDFDC160EE6C}"/>
                  </c:ext>
                </c:extLst>
              </c15:ser>
            </c15:filteredBarSeries>
          </c:ext>
        </c:extLst>
      </c:bar3DChart>
      <c:catAx>
        <c:axId val="2016831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683504"/>
        <c:crosses val="autoZero"/>
        <c:auto val="1"/>
        <c:lblAlgn val="ctr"/>
        <c:lblOffset val="100"/>
        <c:noMultiLvlLbl val="0"/>
      </c:catAx>
      <c:valAx>
        <c:axId val="201683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6831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Әлеуметтік-эмоционалды дағдыларды қалыптастыру</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'аралық мониторингтің талдауы'!$AJ$500</c:f>
              <c:strCache>
                <c:ptCount val="1"/>
                <c:pt idx="0">
                  <c:v>Ерте жас тобы </c:v>
                </c:pt>
              </c:strCache>
            </c:strRef>
          </c:tx>
          <c:spPr>
            <a:solidFill>
              <a:schemeClr val="accent1"/>
            </a:solidFill>
            <a:ln>
              <a:noFill/>
            </a:ln>
            <a:effectLst/>
            <a:sp3d/>
          </c:spPr>
          <c:invertIfNegative val="0"/>
          <c:val>
            <c:numRef>
              <c:f>'аралық мониторингтің талдауы'!$AK$500:$AP$500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184D-4FC2-9A83-366F0CBEF175}"/>
            </c:ext>
          </c:extLst>
        </c:ser>
        <c:ser>
          <c:idx val="1"/>
          <c:order val="1"/>
          <c:tx>
            <c:strRef>
              <c:f>'аралық мониторингтің талдауы'!$AJ$501</c:f>
              <c:strCache>
                <c:ptCount val="1"/>
                <c:pt idx="0">
                  <c:v>Кіші топ</c:v>
                </c:pt>
              </c:strCache>
            </c:strRef>
          </c:tx>
          <c:spPr>
            <a:solidFill>
              <a:schemeClr val="accent2"/>
            </a:solidFill>
            <a:ln>
              <a:noFill/>
            </a:ln>
            <a:effectLst/>
            <a:sp3d/>
          </c:spPr>
          <c:invertIfNegative val="0"/>
          <c:val>
            <c:numRef>
              <c:f>'аралық мониторингтің талдауы'!$AK$501:$AP$501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184D-4FC2-9A83-366F0CBEF175}"/>
            </c:ext>
          </c:extLst>
        </c:ser>
        <c:ser>
          <c:idx val="2"/>
          <c:order val="2"/>
          <c:tx>
            <c:strRef>
              <c:f>'аралық мониторингтің талдауы'!$AJ$502</c:f>
              <c:strCache>
                <c:ptCount val="1"/>
                <c:pt idx="0">
                  <c:v>Ортаңғы топ</c:v>
                </c:pt>
              </c:strCache>
            </c:strRef>
          </c:tx>
          <c:spPr>
            <a:solidFill>
              <a:schemeClr val="accent3"/>
            </a:solidFill>
            <a:ln>
              <a:noFill/>
            </a:ln>
            <a:effectLst/>
            <a:sp3d/>
          </c:spPr>
          <c:invertIfNegative val="0"/>
          <c:val>
            <c:numRef>
              <c:f>'аралық мониторингтің талдауы'!$AK$502:$AP$502</c:f>
              <c:numCache>
                <c:formatCode>General</c:formatCode>
                <c:ptCount val="6"/>
                <c:pt idx="0">
                  <c:v>1</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184D-4FC2-9A83-366F0CBEF175}"/>
            </c:ext>
          </c:extLst>
        </c:ser>
        <c:ser>
          <c:idx val="3"/>
          <c:order val="3"/>
          <c:tx>
            <c:strRef>
              <c:f>'аралық мониторингтің талдауы'!$AJ$503</c:f>
              <c:strCache>
                <c:ptCount val="1"/>
                <c:pt idx="0">
                  <c:v>Ересек топ</c:v>
                </c:pt>
              </c:strCache>
            </c:strRef>
          </c:tx>
          <c:spPr>
            <a:solidFill>
              <a:schemeClr val="accent4"/>
            </a:solidFill>
            <a:ln>
              <a:noFill/>
            </a:ln>
            <a:effectLst/>
            <a:sp3d/>
          </c:spPr>
          <c:invertIfNegative val="0"/>
          <c:val>
            <c:numRef>
              <c:f>'аралық мониторингтің талдауы'!$AK$503:$AP$503</c:f>
              <c:numCache>
                <c:formatCode>General</c:formatCode>
                <c:ptCount val="6"/>
                <c:pt idx="0">
                  <c:v>1</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184D-4FC2-9A83-366F0CBEF175}"/>
            </c:ext>
          </c:extLst>
        </c:ser>
        <c:ser>
          <c:idx val="4"/>
          <c:order val="4"/>
          <c:tx>
            <c:strRef>
              <c:f>'аралық мониторингтің талдауы'!$AJ$504</c:f>
              <c:strCache>
                <c:ptCount val="1"/>
                <c:pt idx="0">
                  <c:v>Мектепалды тобы</c:v>
                </c:pt>
              </c:strCache>
            </c:strRef>
          </c:tx>
          <c:spPr>
            <a:solidFill>
              <a:schemeClr val="accent5"/>
            </a:solidFill>
            <a:ln>
              <a:noFill/>
            </a:ln>
            <a:effectLst/>
            <a:sp3d/>
          </c:spPr>
          <c:invertIfNegative val="0"/>
          <c:val>
            <c:numRef>
              <c:f>'аралық мониторингтің талдауы'!$AK$504:$AP$504</c:f>
              <c:numCache>
                <c:formatCode>General</c:formatCode>
                <c:ptCount val="6"/>
                <c:pt idx="0">
                  <c:v>1</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184D-4FC2-9A83-366F0CBEF175}"/>
            </c:ext>
          </c:extLst>
        </c:ser>
        <c:dLbls>
          <c:showLegendKey val="0"/>
          <c:showVal val="0"/>
          <c:showCatName val="0"/>
          <c:showSerName val="0"/>
          <c:showPercent val="0"/>
          <c:showBubbleSize val="0"/>
        </c:dLbls>
        <c:gapWidth val="150"/>
        <c:shape val="box"/>
        <c:axId val="201684288"/>
        <c:axId val="201684680"/>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талдауы'!$AJ$505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талдауы'!$AK$505:$AP$505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184D-4FC2-9A83-366F0CBEF175}"/>
                  </c:ext>
                </c:extLst>
              </c15:ser>
            </c15:filteredBarSeries>
          </c:ext>
        </c:extLst>
      </c:bar3DChart>
      <c:catAx>
        <c:axId val="2016842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684680"/>
        <c:crosses val="autoZero"/>
        <c:auto val="1"/>
        <c:lblAlgn val="ctr"/>
        <c:lblOffset val="100"/>
        <c:noMultiLvlLbl val="0"/>
      </c:catAx>
      <c:valAx>
        <c:axId val="201684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6842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400" b="0" i="0" baseline="0">
                <a:effectLst/>
              </a:rPr>
              <a:t>Физикалық қасиеттерді дамыту</a:t>
            </a:r>
            <a:endParaRPr lang="ru-RU" sz="1400">
              <a:effectLst/>
            </a:endParaRP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талдауы'!$D$500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талдауы'!$E$500:$J$500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311-4E01-BDC2-954C243E408D}"/>
            </c:ext>
          </c:extLst>
        </c:ser>
        <c:ser>
          <c:idx val="1"/>
          <c:order val="1"/>
          <c:tx>
            <c:strRef>
              <c:f>'қорытынды мониторингтің талдауы'!$D$501</c:f>
              <c:strCache>
                <c:ptCount val="1"/>
                <c:pt idx="0">
                  <c:v>Кіші топ</c:v>
                </c:pt>
              </c:strCache>
            </c:strRef>
          </c:tx>
          <c:spPr>
            <a:solidFill>
              <a:schemeClr val="accent2"/>
            </a:solidFill>
            <a:ln>
              <a:noFill/>
            </a:ln>
            <a:effectLst/>
            <a:sp3d/>
          </c:spPr>
          <c:invertIfNegative val="0"/>
          <c:val>
            <c:numRef>
              <c:f>'қорытынды мониторингтің талдауы'!$E$501:$J$501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A311-4E01-BDC2-954C243E408D}"/>
            </c:ext>
          </c:extLst>
        </c:ser>
        <c:ser>
          <c:idx val="2"/>
          <c:order val="2"/>
          <c:tx>
            <c:strRef>
              <c:f>'қорытынды мониторингтің талдауы'!$D$502</c:f>
              <c:strCache>
                <c:ptCount val="1"/>
                <c:pt idx="0">
                  <c:v>Ортаңғы топ</c:v>
                </c:pt>
              </c:strCache>
            </c:strRef>
          </c:tx>
          <c:spPr>
            <a:solidFill>
              <a:schemeClr val="accent3"/>
            </a:solidFill>
            <a:ln>
              <a:noFill/>
            </a:ln>
            <a:effectLst/>
            <a:sp3d/>
          </c:spPr>
          <c:invertIfNegative val="0"/>
          <c:val>
            <c:numRef>
              <c:f>'қорытынды мониторингтің талдауы'!$E$502:$J$502</c:f>
              <c:numCache>
                <c:formatCode>General</c:formatCode>
                <c:ptCount val="6"/>
                <c:pt idx="0">
                  <c:v>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A311-4E01-BDC2-954C243E408D}"/>
            </c:ext>
          </c:extLst>
        </c:ser>
        <c:ser>
          <c:idx val="3"/>
          <c:order val="3"/>
          <c:tx>
            <c:strRef>
              <c:f>'қорытынды мониторингтің талдауы'!$D$503</c:f>
              <c:strCache>
                <c:ptCount val="1"/>
                <c:pt idx="0">
                  <c:v>Ересек топ</c:v>
                </c:pt>
              </c:strCache>
            </c:strRef>
          </c:tx>
          <c:spPr>
            <a:solidFill>
              <a:schemeClr val="accent4"/>
            </a:solidFill>
            <a:ln>
              <a:noFill/>
            </a:ln>
            <a:effectLst/>
            <a:sp3d/>
          </c:spPr>
          <c:invertIfNegative val="0"/>
          <c:val>
            <c:numRef>
              <c:f>'қорытынды мониторингтің талдауы'!$E$503:$J$503</c:f>
              <c:numCache>
                <c:formatCode>General</c:formatCode>
                <c:ptCount val="6"/>
                <c:pt idx="0">
                  <c:v>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A311-4E01-BDC2-954C243E408D}"/>
            </c:ext>
          </c:extLst>
        </c:ser>
        <c:ser>
          <c:idx val="4"/>
          <c:order val="4"/>
          <c:tx>
            <c:strRef>
              <c:f>'қорытынды мониторингтің талдауы'!$D$504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талдауы'!$E$504:$J$504</c:f>
              <c:numCache>
                <c:formatCode>General</c:formatCode>
                <c:ptCount val="6"/>
                <c:pt idx="0">
                  <c:v>5</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A311-4E01-BDC2-954C243E408D}"/>
            </c:ext>
          </c:extLst>
        </c:ser>
        <c:dLbls>
          <c:showLegendKey val="0"/>
          <c:showVal val="0"/>
          <c:showCatName val="0"/>
          <c:showSerName val="0"/>
          <c:showPercent val="0"/>
          <c:showBubbleSize val="0"/>
        </c:dLbls>
        <c:gapWidth val="150"/>
        <c:shape val="box"/>
        <c:axId val="201774992"/>
        <c:axId val="20177538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талдауы'!$D$505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талдауы'!$E$505:$J$505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A311-4E01-BDC2-954C243E408D}"/>
                  </c:ext>
                </c:extLst>
              </c15:ser>
            </c15:filteredBarSeries>
          </c:ext>
        </c:extLst>
      </c:bar3DChart>
      <c:catAx>
        <c:axId val="2017749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775384"/>
        <c:crosses val="autoZero"/>
        <c:auto val="1"/>
        <c:lblAlgn val="ctr"/>
        <c:lblOffset val="100"/>
        <c:noMultiLvlLbl val="0"/>
      </c:catAx>
      <c:valAx>
        <c:axId val="201775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77499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Коммуникативтік дағдыларды дамыту </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талдауы'!$L$500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талдауы'!$M$500:$R$500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EA2-464F-A027-51C74CA8A962}"/>
            </c:ext>
          </c:extLst>
        </c:ser>
        <c:ser>
          <c:idx val="1"/>
          <c:order val="1"/>
          <c:tx>
            <c:strRef>
              <c:f>'қорытынды мониторингтің талдауы'!$L$501</c:f>
              <c:strCache>
                <c:ptCount val="1"/>
                <c:pt idx="0">
                  <c:v>Кіші топ</c:v>
                </c:pt>
              </c:strCache>
            </c:strRef>
          </c:tx>
          <c:spPr>
            <a:solidFill>
              <a:schemeClr val="accent2"/>
            </a:solidFill>
            <a:ln>
              <a:noFill/>
            </a:ln>
            <a:effectLst/>
            <a:sp3d/>
          </c:spPr>
          <c:invertIfNegative val="0"/>
          <c:val>
            <c:numRef>
              <c:f>'қорытынды мониторингтің талдауы'!$M$501:$R$501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6EA2-464F-A027-51C74CA8A962}"/>
            </c:ext>
          </c:extLst>
        </c:ser>
        <c:ser>
          <c:idx val="2"/>
          <c:order val="2"/>
          <c:tx>
            <c:strRef>
              <c:f>'қорытынды мониторингтің талдауы'!$L$502</c:f>
              <c:strCache>
                <c:ptCount val="1"/>
                <c:pt idx="0">
                  <c:v>Ортаңғы топ</c:v>
                </c:pt>
              </c:strCache>
            </c:strRef>
          </c:tx>
          <c:spPr>
            <a:solidFill>
              <a:schemeClr val="accent3"/>
            </a:solidFill>
            <a:ln>
              <a:noFill/>
            </a:ln>
            <a:effectLst/>
            <a:sp3d/>
          </c:spPr>
          <c:invertIfNegative val="0"/>
          <c:val>
            <c:numRef>
              <c:f>'қорытынды мониторингтің талдауы'!$M$502:$R$502</c:f>
              <c:numCache>
                <c:formatCode>General</c:formatCode>
                <c:ptCount val="6"/>
                <c:pt idx="0">
                  <c:v>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6EA2-464F-A027-51C74CA8A962}"/>
            </c:ext>
          </c:extLst>
        </c:ser>
        <c:ser>
          <c:idx val="3"/>
          <c:order val="3"/>
          <c:tx>
            <c:strRef>
              <c:f>'қорытынды мониторингтің талдауы'!$L$503</c:f>
              <c:strCache>
                <c:ptCount val="1"/>
                <c:pt idx="0">
                  <c:v>Ересек топ</c:v>
                </c:pt>
              </c:strCache>
            </c:strRef>
          </c:tx>
          <c:spPr>
            <a:solidFill>
              <a:schemeClr val="accent4"/>
            </a:solidFill>
            <a:ln>
              <a:noFill/>
            </a:ln>
            <a:effectLst/>
            <a:sp3d/>
          </c:spPr>
          <c:invertIfNegative val="0"/>
          <c:val>
            <c:numRef>
              <c:f>'қорытынды мониторингтің талдауы'!$M$503:$R$503</c:f>
              <c:numCache>
                <c:formatCode>General</c:formatCode>
                <c:ptCount val="6"/>
                <c:pt idx="0">
                  <c:v>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6EA2-464F-A027-51C74CA8A962}"/>
            </c:ext>
          </c:extLst>
        </c:ser>
        <c:ser>
          <c:idx val="4"/>
          <c:order val="4"/>
          <c:tx>
            <c:strRef>
              <c:f>'қорытынды мониторингтің талдауы'!$L$504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талдауы'!$M$504:$R$504</c:f>
              <c:numCache>
                <c:formatCode>General</c:formatCode>
                <c:ptCount val="6"/>
                <c:pt idx="0">
                  <c:v>5</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6EA2-464F-A027-51C74CA8A962}"/>
            </c:ext>
          </c:extLst>
        </c:ser>
        <c:dLbls>
          <c:showLegendKey val="0"/>
          <c:showVal val="0"/>
          <c:showCatName val="0"/>
          <c:showSerName val="0"/>
          <c:showPercent val="0"/>
          <c:showBubbleSize val="0"/>
        </c:dLbls>
        <c:gapWidth val="150"/>
        <c:shape val="box"/>
        <c:axId val="201774600"/>
        <c:axId val="201774208"/>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талдауы'!$L$505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талдауы'!$M$505:$R$505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6EA2-464F-A027-51C74CA8A962}"/>
                  </c:ext>
                </c:extLst>
              </c15:ser>
            </c15:filteredBarSeries>
          </c:ext>
        </c:extLst>
      </c:bar3DChart>
      <c:catAx>
        <c:axId val="2017746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774208"/>
        <c:crosses val="autoZero"/>
        <c:auto val="1"/>
        <c:lblAlgn val="ctr"/>
        <c:lblOffset val="100"/>
        <c:noMultiLvlLbl val="0"/>
      </c:catAx>
      <c:valAx>
        <c:axId val="201774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77460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Танымдық және зияткерлік дағдыларды дамыту </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талдауы'!$T$500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талдауы'!$U$500:$Z$500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A6D-45EC-B5DB-23CF42F3A222}"/>
            </c:ext>
          </c:extLst>
        </c:ser>
        <c:ser>
          <c:idx val="1"/>
          <c:order val="1"/>
          <c:tx>
            <c:strRef>
              <c:f>'қорытынды мониторингтің талдауы'!$T$501</c:f>
              <c:strCache>
                <c:ptCount val="1"/>
                <c:pt idx="0">
                  <c:v>Кіші топ</c:v>
                </c:pt>
              </c:strCache>
            </c:strRef>
          </c:tx>
          <c:spPr>
            <a:solidFill>
              <a:schemeClr val="accent2"/>
            </a:solidFill>
            <a:ln>
              <a:noFill/>
            </a:ln>
            <a:effectLst/>
            <a:sp3d/>
          </c:spPr>
          <c:invertIfNegative val="0"/>
          <c:val>
            <c:numRef>
              <c:f>'қорытынды мониторингтің талдауы'!$U$501:$Z$501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AA6D-45EC-B5DB-23CF42F3A222}"/>
            </c:ext>
          </c:extLst>
        </c:ser>
        <c:ser>
          <c:idx val="2"/>
          <c:order val="2"/>
          <c:tx>
            <c:strRef>
              <c:f>'қорытынды мониторингтің талдауы'!$T$502</c:f>
              <c:strCache>
                <c:ptCount val="1"/>
                <c:pt idx="0">
                  <c:v>Ортаңғы топ</c:v>
                </c:pt>
              </c:strCache>
            </c:strRef>
          </c:tx>
          <c:spPr>
            <a:solidFill>
              <a:schemeClr val="accent3"/>
            </a:solidFill>
            <a:ln>
              <a:noFill/>
            </a:ln>
            <a:effectLst/>
            <a:sp3d/>
          </c:spPr>
          <c:invertIfNegative val="0"/>
          <c:val>
            <c:numRef>
              <c:f>'қорытынды мониторингтің талдауы'!$U$502:$Z$502</c:f>
              <c:numCache>
                <c:formatCode>General</c:formatCode>
                <c:ptCount val="6"/>
                <c:pt idx="0">
                  <c:v>3</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AA6D-45EC-B5DB-23CF42F3A222}"/>
            </c:ext>
          </c:extLst>
        </c:ser>
        <c:ser>
          <c:idx val="3"/>
          <c:order val="3"/>
          <c:tx>
            <c:strRef>
              <c:f>'қорытынды мониторингтің талдауы'!$T$503</c:f>
              <c:strCache>
                <c:ptCount val="1"/>
                <c:pt idx="0">
                  <c:v>Ересек топ</c:v>
                </c:pt>
              </c:strCache>
            </c:strRef>
          </c:tx>
          <c:spPr>
            <a:solidFill>
              <a:schemeClr val="accent4"/>
            </a:solidFill>
            <a:ln>
              <a:noFill/>
            </a:ln>
            <a:effectLst/>
            <a:sp3d/>
          </c:spPr>
          <c:invertIfNegative val="0"/>
          <c:val>
            <c:numRef>
              <c:f>'қорытынды мониторингтің талдауы'!$U$503:$Z$503</c:f>
              <c:numCache>
                <c:formatCode>General</c:formatCode>
                <c:ptCount val="6"/>
                <c:pt idx="0">
                  <c:v>3</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AA6D-45EC-B5DB-23CF42F3A222}"/>
            </c:ext>
          </c:extLst>
        </c:ser>
        <c:ser>
          <c:idx val="4"/>
          <c:order val="4"/>
          <c:tx>
            <c:strRef>
              <c:f>'қорытынды мониторингтің талдауы'!$T$504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талдауы'!$U$504:$Z$504</c:f>
              <c:numCache>
                <c:formatCode>General</c:formatCode>
                <c:ptCount val="6"/>
                <c:pt idx="0">
                  <c:v>4</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AA6D-45EC-B5DB-23CF42F3A222}"/>
            </c:ext>
          </c:extLst>
        </c:ser>
        <c:dLbls>
          <c:showLegendKey val="0"/>
          <c:showVal val="0"/>
          <c:showCatName val="0"/>
          <c:showSerName val="0"/>
          <c:showPercent val="0"/>
          <c:showBubbleSize val="0"/>
        </c:dLbls>
        <c:gapWidth val="150"/>
        <c:shape val="box"/>
        <c:axId val="201773424"/>
        <c:axId val="201773032"/>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талдауы'!$T$505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талдауы'!$U$505:$Z$505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AA6D-45EC-B5DB-23CF42F3A222}"/>
                  </c:ext>
                </c:extLst>
              </c15:ser>
            </c15:filteredBarSeries>
          </c:ext>
        </c:extLst>
      </c:bar3DChart>
      <c:catAx>
        <c:axId val="2017734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773032"/>
        <c:crosses val="autoZero"/>
        <c:auto val="1"/>
        <c:lblAlgn val="ctr"/>
        <c:lblOffset val="100"/>
        <c:noMultiLvlLbl val="0"/>
      </c:catAx>
      <c:valAx>
        <c:axId val="201773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77342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Балалардың шығармашылық дағдыларын, зерттеу іс-әрекетін дамыту </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'қорытынды мониторингтің талдауы'!$AB$500</c:f>
              <c:strCache>
                <c:ptCount val="1"/>
                <c:pt idx="0">
                  <c:v>Ерте жас тобы </c:v>
                </c:pt>
              </c:strCache>
            </c:strRef>
          </c:tx>
          <c:spPr>
            <a:solidFill>
              <a:schemeClr val="accent1"/>
            </a:solidFill>
            <a:ln>
              <a:noFill/>
            </a:ln>
            <a:effectLst/>
            <a:sp3d/>
          </c:spPr>
          <c:invertIfNegative val="0"/>
          <c:val>
            <c:numRef>
              <c:f>'қорытынды мониторингтің талдауы'!$AC$500:$AH$500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E99E-46F6-9EE2-8BA03D7D15EC}"/>
            </c:ext>
          </c:extLst>
        </c:ser>
        <c:ser>
          <c:idx val="1"/>
          <c:order val="1"/>
          <c:tx>
            <c:strRef>
              <c:f>'қорытынды мониторингтің талдауы'!$AB$501</c:f>
              <c:strCache>
                <c:ptCount val="1"/>
                <c:pt idx="0">
                  <c:v>Кіші топ</c:v>
                </c:pt>
              </c:strCache>
            </c:strRef>
          </c:tx>
          <c:spPr>
            <a:solidFill>
              <a:schemeClr val="accent2"/>
            </a:solidFill>
            <a:ln>
              <a:noFill/>
            </a:ln>
            <a:effectLst/>
            <a:sp3d/>
          </c:spPr>
          <c:invertIfNegative val="0"/>
          <c:val>
            <c:numRef>
              <c:f>'қорытынды мониторингтің талдауы'!$AC$501:$AH$501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E99E-46F6-9EE2-8BA03D7D15EC}"/>
            </c:ext>
          </c:extLst>
        </c:ser>
        <c:ser>
          <c:idx val="2"/>
          <c:order val="2"/>
          <c:tx>
            <c:strRef>
              <c:f>'қорытынды мониторингтің талдауы'!$AB$502</c:f>
              <c:strCache>
                <c:ptCount val="1"/>
                <c:pt idx="0">
                  <c:v>Ортаңғы топ</c:v>
                </c:pt>
              </c:strCache>
            </c:strRef>
          </c:tx>
          <c:spPr>
            <a:solidFill>
              <a:schemeClr val="accent3"/>
            </a:solidFill>
            <a:ln>
              <a:noFill/>
            </a:ln>
            <a:effectLst/>
            <a:sp3d/>
          </c:spPr>
          <c:invertIfNegative val="0"/>
          <c:val>
            <c:numRef>
              <c:f>'қорытынды мониторингтің талдауы'!$AC$502:$AH$502</c:f>
              <c:numCache>
                <c:formatCode>General</c:formatCode>
                <c:ptCount val="6"/>
                <c:pt idx="0">
                  <c:v>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E99E-46F6-9EE2-8BA03D7D15EC}"/>
            </c:ext>
          </c:extLst>
        </c:ser>
        <c:ser>
          <c:idx val="3"/>
          <c:order val="3"/>
          <c:tx>
            <c:strRef>
              <c:f>'қорытынды мониторингтің талдауы'!$AB$503</c:f>
              <c:strCache>
                <c:ptCount val="1"/>
                <c:pt idx="0">
                  <c:v>Ересек топ</c:v>
                </c:pt>
              </c:strCache>
            </c:strRef>
          </c:tx>
          <c:spPr>
            <a:solidFill>
              <a:schemeClr val="accent4"/>
            </a:solidFill>
            <a:ln>
              <a:noFill/>
            </a:ln>
            <a:effectLst/>
            <a:sp3d/>
          </c:spPr>
          <c:invertIfNegative val="0"/>
          <c:val>
            <c:numRef>
              <c:f>'қорытынды мониторингтің талдауы'!$AC$503:$AH$503</c:f>
              <c:numCache>
                <c:formatCode>General</c:formatCode>
                <c:ptCount val="6"/>
                <c:pt idx="0">
                  <c:v>4</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E99E-46F6-9EE2-8BA03D7D15EC}"/>
            </c:ext>
          </c:extLst>
        </c:ser>
        <c:ser>
          <c:idx val="4"/>
          <c:order val="4"/>
          <c:tx>
            <c:strRef>
              <c:f>'қорытынды мониторингтің талдауы'!$AB$504</c:f>
              <c:strCache>
                <c:ptCount val="1"/>
                <c:pt idx="0">
                  <c:v>Мектепалды тобы</c:v>
                </c:pt>
              </c:strCache>
            </c:strRef>
          </c:tx>
          <c:spPr>
            <a:solidFill>
              <a:schemeClr val="accent5"/>
            </a:solidFill>
            <a:ln>
              <a:noFill/>
            </a:ln>
            <a:effectLst/>
            <a:sp3d/>
          </c:spPr>
          <c:invertIfNegative val="0"/>
          <c:val>
            <c:numRef>
              <c:f>'қорытынды мониторингтің талдауы'!$AC$504:$AH$504</c:f>
              <c:numCache>
                <c:formatCode>General</c:formatCode>
                <c:ptCount val="6"/>
                <c:pt idx="0">
                  <c:v>4</c:v>
                </c:pt>
                <c:pt idx="1">
                  <c:v>1</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E99E-46F6-9EE2-8BA03D7D15EC}"/>
            </c:ext>
          </c:extLst>
        </c:ser>
        <c:dLbls>
          <c:showLegendKey val="0"/>
          <c:showVal val="0"/>
          <c:showCatName val="0"/>
          <c:showSerName val="0"/>
          <c:showPercent val="0"/>
          <c:showBubbleSize val="0"/>
        </c:dLbls>
        <c:gapWidth val="150"/>
        <c:shape val="box"/>
        <c:axId val="201776952"/>
        <c:axId val="20177734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талдауы'!$AB$505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талдауы'!$AC$505:$AH$505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E99E-46F6-9EE2-8BA03D7D15EC}"/>
                  </c:ext>
                </c:extLst>
              </c15:ser>
            </c15:filteredBarSeries>
          </c:ext>
        </c:extLst>
      </c:bar3DChart>
      <c:catAx>
        <c:axId val="2017769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777344"/>
        <c:crosses val="autoZero"/>
        <c:auto val="1"/>
        <c:lblAlgn val="ctr"/>
        <c:lblOffset val="100"/>
        <c:noMultiLvlLbl val="0"/>
      </c:catAx>
      <c:valAx>
        <c:axId val="201777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0177695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xdr:colOff>
      <xdr:row>65</xdr:row>
      <xdr:rowOff>70756</xdr:rowOff>
    </xdr:from>
    <xdr:to>
      <xdr:col>8</xdr:col>
      <xdr:colOff>625929</xdr:colOff>
      <xdr:row>78</xdr:row>
      <xdr:rowOff>98635</xdr:rowOff>
    </xdr:to>
    <xdr:grpSp>
      <xdr:nvGrpSpPr>
        <xdr:cNvPr id="23" name="Группа 22"/>
        <xdr:cNvGrpSpPr/>
      </xdr:nvGrpSpPr>
      <xdr:grpSpPr>
        <a:xfrm>
          <a:off x="690218" y="17036299"/>
          <a:ext cx="8963754" cy="2374619"/>
          <a:chOff x="612322" y="17746435"/>
          <a:chExt cx="7388678" cy="2517986"/>
        </a:xfrm>
      </xdr:grpSpPr>
      <xdr:sp macro="" textlink="">
        <xdr:nvSpPr>
          <xdr:cNvPr id="4" name="TextBox 3"/>
          <xdr:cNvSpPr txBox="1"/>
        </xdr:nvSpPr>
        <xdr:spPr>
          <a:xfrm>
            <a:off x="1987920" y="19984216"/>
            <a:ext cx="900845"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Бастапқы</a:t>
            </a:r>
            <a:endParaRPr lang="ru-RU" sz="1100"/>
          </a:p>
        </xdr:txBody>
      </xdr:sp>
      <xdr:sp macro="" textlink="">
        <xdr:nvSpPr>
          <xdr:cNvPr id="5" name="TextBox 4"/>
          <xdr:cNvSpPr txBox="1"/>
        </xdr:nvSpPr>
        <xdr:spPr>
          <a:xfrm>
            <a:off x="4693086" y="19952012"/>
            <a:ext cx="1308259"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Аралық</a:t>
            </a:r>
            <a:endParaRPr lang="ru-RU" sz="1100"/>
          </a:p>
        </xdr:txBody>
      </xdr:sp>
      <xdr:graphicFrame macro="">
        <xdr:nvGraphicFramePr>
          <xdr:cNvPr id="22" name="Диаграмма 21"/>
          <xdr:cNvGraphicFramePr/>
        </xdr:nvGraphicFramePr>
        <xdr:xfrm>
          <a:off x="612322" y="17746435"/>
          <a:ext cx="7388678" cy="2201636"/>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625928</xdr:colOff>
      <xdr:row>65</xdr:row>
      <xdr:rowOff>57150</xdr:rowOff>
    </xdr:from>
    <xdr:to>
      <xdr:col>20</xdr:col>
      <xdr:colOff>163285</xdr:colOff>
      <xdr:row>78</xdr:row>
      <xdr:rowOff>81087</xdr:rowOff>
    </xdr:to>
    <xdr:grpSp>
      <xdr:nvGrpSpPr>
        <xdr:cNvPr id="25" name="Группа 24"/>
        <xdr:cNvGrpSpPr/>
      </xdr:nvGrpSpPr>
      <xdr:grpSpPr>
        <a:xfrm>
          <a:off x="10468428" y="17022693"/>
          <a:ext cx="8496379" cy="2370677"/>
          <a:chOff x="8722178" y="17732829"/>
          <a:chExt cx="7470321" cy="2514044"/>
        </a:xfrm>
      </xdr:grpSpPr>
      <xdr:sp macro="" textlink="">
        <xdr:nvSpPr>
          <xdr:cNvPr id="8" name="TextBox 7"/>
          <xdr:cNvSpPr txBox="1"/>
        </xdr:nvSpPr>
        <xdr:spPr>
          <a:xfrm>
            <a:off x="9941039" y="19966668"/>
            <a:ext cx="89353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9" name="TextBox 8"/>
          <xdr:cNvSpPr txBox="1"/>
        </xdr:nvSpPr>
        <xdr:spPr>
          <a:xfrm>
            <a:off x="12967298" y="19934464"/>
            <a:ext cx="129764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4" name="Диаграмма 23"/>
          <xdr:cNvGraphicFramePr/>
        </xdr:nvGraphicFramePr>
        <xdr:xfrm>
          <a:off x="8722178" y="17732829"/>
          <a:ext cx="7470321" cy="224245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20</xdr:col>
      <xdr:colOff>707571</xdr:colOff>
      <xdr:row>65</xdr:row>
      <xdr:rowOff>57149</xdr:rowOff>
    </xdr:from>
    <xdr:to>
      <xdr:col>31</xdr:col>
      <xdr:colOff>530678</xdr:colOff>
      <xdr:row>78</xdr:row>
      <xdr:rowOff>62492</xdr:rowOff>
    </xdr:to>
    <xdr:grpSp>
      <xdr:nvGrpSpPr>
        <xdr:cNvPr id="27" name="Группа 26"/>
        <xdr:cNvGrpSpPr/>
      </xdr:nvGrpSpPr>
      <xdr:grpSpPr>
        <a:xfrm>
          <a:off x="19509093" y="17022692"/>
          <a:ext cx="8036694" cy="2352083"/>
          <a:chOff x="16736785" y="17732828"/>
          <a:chExt cx="7102929" cy="2495450"/>
        </a:xfrm>
      </xdr:grpSpPr>
      <xdr:sp macro="" textlink="">
        <xdr:nvSpPr>
          <xdr:cNvPr id="12" name="TextBox 11"/>
          <xdr:cNvSpPr txBox="1"/>
        </xdr:nvSpPr>
        <xdr:spPr>
          <a:xfrm>
            <a:off x="18001480" y="19939455"/>
            <a:ext cx="80122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13" name="TextBox 12"/>
          <xdr:cNvSpPr txBox="1"/>
        </xdr:nvSpPr>
        <xdr:spPr>
          <a:xfrm>
            <a:off x="20718750" y="19948073"/>
            <a:ext cx="11635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6" name="Диаграмма 25"/>
          <xdr:cNvGraphicFramePr/>
        </xdr:nvGraphicFramePr>
        <xdr:xfrm>
          <a:off x="16736785" y="17732828"/>
          <a:ext cx="7102929" cy="2215243"/>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0</xdr:colOff>
      <xdr:row>79</xdr:row>
      <xdr:rowOff>97970</xdr:rowOff>
    </xdr:from>
    <xdr:to>
      <xdr:col>8</xdr:col>
      <xdr:colOff>639535</xdr:colOff>
      <xdr:row>92</xdr:row>
      <xdr:rowOff>76098</xdr:rowOff>
    </xdr:to>
    <xdr:grpSp>
      <xdr:nvGrpSpPr>
        <xdr:cNvPr id="29" name="Группа 28"/>
        <xdr:cNvGrpSpPr/>
      </xdr:nvGrpSpPr>
      <xdr:grpSpPr>
        <a:xfrm>
          <a:off x="690217" y="19589709"/>
          <a:ext cx="8977361" cy="2311063"/>
          <a:chOff x="612321" y="20454256"/>
          <a:chExt cx="7402285" cy="2454628"/>
        </a:xfrm>
      </xdr:grpSpPr>
      <xdr:sp macro="" textlink="">
        <xdr:nvSpPr>
          <xdr:cNvPr id="16" name="TextBox 15"/>
          <xdr:cNvSpPr txBox="1"/>
        </xdr:nvSpPr>
        <xdr:spPr>
          <a:xfrm>
            <a:off x="1997554" y="22592847"/>
            <a:ext cx="888074"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17" name="TextBox 16"/>
          <xdr:cNvSpPr txBox="1"/>
        </xdr:nvSpPr>
        <xdr:spPr>
          <a:xfrm>
            <a:off x="4751028" y="22628679"/>
            <a:ext cx="128971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8" name="Диаграмма 27"/>
          <xdr:cNvGraphicFramePr/>
        </xdr:nvGraphicFramePr>
        <xdr:xfrm>
          <a:off x="612321" y="20454256"/>
          <a:ext cx="7402285" cy="218803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9</xdr:col>
      <xdr:colOff>598713</xdr:colOff>
      <xdr:row>79</xdr:row>
      <xdr:rowOff>84364</xdr:rowOff>
    </xdr:from>
    <xdr:to>
      <xdr:col>20</xdr:col>
      <xdr:colOff>149678</xdr:colOff>
      <xdr:row>92</xdr:row>
      <xdr:rowOff>62490</xdr:rowOff>
    </xdr:to>
    <xdr:grpSp>
      <xdr:nvGrpSpPr>
        <xdr:cNvPr id="31" name="Группа 30"/>
        <xdr:cNvGrpSpPr/>
      </xdr:nvGrpSpPr>
      <xdr:grpSpPr>
        <a:xfrm>
          <a:off x="10441213" y="19576103"/>
          <a:ext cx="8509987" cy="2311061"/>
          <a:chOff x="8694963" y="20440650"/>
          <a:chExt cx="7483929" cy="2454626"/>
        </a:xfrm>
      </xdr:grpSpPr>
      <xdr:sp macro="" textlink="">
        <xdr:nvSpPr>
          <xdr:cNvPr id="20" name="TextBox 19"/>
          <xdr:cNvSpPr txBox="1"/>
        </xdr:nvSpPr>
        <xdr:spPr>
          <a:xfrm>
            <a:off x="10079009" y="22606454"/>
            <a:ext cx="89351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21" name="TextBox 20"/>
          <xdr:cNvSpPr txBox="1"/>
        </xdr:nvSpPr>
        <xdr:spPr>
          <a:xfrm>
            <a:off x="12901100" y="22615071"/>
            <a:ext cx="129760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30" name="Диаграмма 29"/>
          <xdr:cNvGraphicFramePr/>
        </xdr:nvGraphicFramePr>
        <xdr:xfrm>
          <a:off x="8694963" y="20440650"/>
          <a:ext cx="7483929" cy="2188029"/>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68</xdr:row>
      <xdr:rowOff>57150</xdr:rowOff>
    </xdr:from>
    <xdr:to>
      <xdr:col>8</xdr:col>
      <xdr:colOff>698500</xdr:colOff>
      <xdr:row>81</xdr:row>
      <xdr:rowOff>68699</xdr:rowOff>
    </xdr:to>
    <xdr:grpSp>
      <xdr:nvGrpSpPr>
        <xdr:cNvPr id="3" name="Группа 2"/>
        <xdr:cNvGrpSpPr/>
      </xdr:nvGrpSpPr>
      <xdr:grpSpPr>
        <a:xfrm>
          <a:off x="698500" y="17583150"/>
          <a:ext cx="9906000" cy="2313424"/>
          <a:chOff x="619125" y="17789525"/>
          <a:chExt cx="7842250" cy="2503924"/>
        </a:xfrm>
      </xdr:grpSpPr>
      <xdr:grpSp>
        <xdr:nvGrpSpPr>
          <xdr:cNvPr id="23" name="Группа 22"/>
          <xdr:cNvGrpSpPr/>
        </xdr:nvGrpSpPr>
        <xdr:grpSpPr>
          <a:xfrm>
            <a:off x="2270296" y="20004361"/>
            <a:ext cx="4058483" cy="289088"/>
            <a:chOff x="2174292" y="23415469"/>
            <a:chExt cx="3825392" cy="288822"/>
          </a:xfrm>
        </xdr:grpSpPr>
        <xdr:sp macro="" textlink="">
          <xdr:nvSpPr>
            <xdr:cNvPr id="25" name="TextBox 24"/>
            <xdr:cNvSpPr txBox="1"/>
          </xdr:nvSpPr>
          <xdr:spPr>
            <a:xfrm>
              <a:off x="2174292" y="23415469"/>
              <a:ext cx="1319893" cy="2496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26" name="TextBox 25"/>
            <xdr:cNvSpPr txBox="1"/>
          </xdr:nvSpPr>
          <xdr:spPr>
            <a:xfrm>
              <a:off x="4720231" y="23424086"/>
              <a:ext cx="127945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Қорытынды</a:t>
              </a:r>
              <a:endParaRPr lang="ru-RU" sz="1100"/>
            </a:p>
          </xdr:txBody>
        </xdr:sp>
      </xdr:grpSp>
      <xdr:graphicFrame macro="">
        <xdr:nvGraphicFramePr>
          <xdr:cNvPr id="2" name="Диаграмма 1"/>
          <xdr:cNvGraphicFramePr/>
        </xdr:nvGraphicFramePr>
        <xdr:xfrm>
          <a:off x="619125" y="17789525"/>
          <a:ext cx="7842250" cy="222885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682624</xdr:colOff>
      <xdr:row>68</xdr:row>
      <xdr:rowOff>41275</xdr:rowOff>
    </xdr:from>
    <xdr:to>
      <xdr:col>20</xdr:col>
      <xdr:colOff>15874</xdr:colOff>
      <xdr:row>81</xdr:row>
      <xdr:rowOff>62490</xdr:rowOff>
    </xdr:to>
    <xdr:grpSp>
      <xdr:nvGrpSpPr>
        <xdr:cNvPr id="5" name="Группа 4"/>
        <xdr:cNvGrpSpPr/>
      </xdr:nvGrpSpPr>
      <xdr:grpSpPr>
        <a:xfrm>
          <a:off x="11414124" y="17567275"/>
          <a:ext cx="8413750" cy="2323090"/>
          <a:chOff x="9159874" y="17773650"/>
          <a:chExt cx="7191375" cy="2513590"/>
        </a:xfrm>
      </xdr:grpSpPr>
      <xdr:sp macro="" textlink="">
        <xdr:nvSpPr>
          <xdr:cNvPr id="28" name="TextBox 27"/>
          <xdr:cNvSpPr txBox="1"/>
        </xdr:nvSpPr>
        <xdr:spPr>
          <a:xfrm>
            <a:off x="10665449" y="19998154"/>
            <a:ext cx="1442255" cy="28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29" name="TextBox 28"/>
          <xdr:cNvSpPr txBox="1"/>
        </xdr:nvSpPr>
        <xdr:spPr>
          <a:xfrm>
            <a:off x="13087187" y="20006779"/>
            <a:ext cx="1267405" cy="2804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4" name="Диаграмма 3"/>
          <xdr:cNvGraphicFramePr/>
        </xdr:nvGraphicFramePr>
        <xdr:xfrm>
          <a:off x="9159874" y="17773650"/>
          <a:ext cx="7191375" cy="22606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21</xdr:col>
      <xdr:colOff>15875</xdr:colOff>
      <xdr:row>68</xdr:row>
      <xdr:rowOff>57150</xdr:rowOff>
    </xdr:from>
    <xdr:to>
      <xdr:col>31</xdr:col>
      <xdr:colOff>47625</xdr:colOff>
      <xdr:row>81</xdr:row>
      <xdr:rowOff>72571</xdr:rowOff>
    </xdr:to>
    <xdr:grpSp>
      <xdr:nvGrpSpPr>
        <xdr:cNvPr id="7" name="Группа 6"/>
        <xdr:cNvGrpSpPr/>
      </xdr:nvGrpSpPr>
      <xdr:grpSpPr>
        <a:xfrm>
          <a:off x="20653375" y="17583150"/>
          <a:ext cx="8286750" cy="2317296"/>
          <a:chOff x="17065625" y="17789525"/>
          <a:chExt cx="7175500" cy="2507796"/>
        </a:xfrm>
      </xdr:grpSpPr>
      <xdr:sp macro="" textlink="">
        <xdr:nvSpPr>
          <xdr:cNvPr id="32" name="TextBox 31"/>
          <xdr:cNvSpPr txBox="1"/>
        </xdr:nvSpPr>
        <xdr:spPr>
          <a:xfrm>
            <a:off x="18560889" y="20016302"/>
            <a:ext cx="1337412" cy="2810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33" name="TextBox 32"/>
          <xdr:cNvSpPr txBox="1"/>
        </xdr:nvSpPr>
        <xdr:spPr>
          <a:xfrm>
            <a:off x="21030711" y="20011309"/>
            <a:ext cx="1270245" cy="280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6" name="Диаграмма 5"/>
          <xdr:cNvGraphicFramePr/>
        </xdr:nvGraphicFramePr>
        <xdr:xfrm>
          <a:off x="17065625" y="17789525"/>
          <a:ext cx="7175500" cy="22606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0</xdr:colOff>
      <xdr:row>81</xdr:row>
      <xdr:rowOff>88900</xdr:rowOff>
    </xdr:from>
    <xdr:to>
      <xdr:col>9</xdr:col>
      <xdr:colOff>0</xdr:colOff>
      <xdr:row>95</xdr:row>
      <xdr:rowOff>43091</xdr:rowOff>
    </xdr:to>
    <xdr:grpSp>
      <xdr:nvGrpSpPr>
        <xdr:cNvPr id="9" name="Группа 8"/>
        <xdr:cNvGrpSpPr/>
      </xdr:nvGrpSpPr>
      <xdr:grpSpPr>
        <a:xfrm>
          <a:off x="682625" y="19916775"/>
          <a:ext cx="10048875" cy="2398941"/>
          <a:chOff x="603250" y="20313650"/>
          <a:chExt cx="7874000" cy="2621191"/>
        </a:xfrm>
      </xdr:grpSpPr>
      <xdr:sp macro="" textlink="">
        <xdr:nvSpPr>
          <xdr:cNvPr id="36" name="TextBox 35"/>
          <xdr:cNvSpPr txBox="1"/>
        </xdr:nvSpPr>
        <xdr:spPr>
          <a:xfrm>
            <a:off x="2157691" y="22667687"/>
            <a:ext cx="1408128" cy="267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37" name="TextBox 36"/>
          <xdr:cNvSpPr txBox="1"/>
        </xdr:nvSpPr>
        <xdr:spPr>
          <a:xfrm>
            <a:off x="4953247" y="22646821"/>
            <a:ext cx="1379204"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8" name="Диаграмма 7"/>
          <xdr:cNvGraphicFramePr/>
        </xdr:nvGraphicFramePr>
        <xdr:xfrm>
          <a:off x="603250" y="20313650"/>
          <a:ext cx="7874000" cy="233997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9</xdr:col>
      <xdr:colOff>698500</xdr:colOff>
      <xdr:row>81</xdr:row>
      <xdr:rowOff>88900</xdr:rowOff>
    </xdr:from>
    <xdr:to>
      <xdr:col>20</xdr:col>
      <xdr:colOff>15875</xdr:colOff>
      <xdr:row>95</xdr:row>
      <xdr:rowOff>113393</xdr:rowOff>
    </xdr:to>
    <xdr:grpSp>
      <xdr:nvGrpSpPr>
        <xdr:cNvPr id="11" name="Группа 10"/>
        <xdr:cNvGrpSpPr/>
      </xdr:nvGrpSpPr>
      <xdr:grpSpPr>
        <a:xfrm>
          <a:off x="11430000" y="19916775"/>
          <a:ext cx="8397875" cy="2469243"/>
          <a:chOff x="9175750" y="20313650"/>
          <a:chExt cx="7175500" cy="2691493"/>
        </a:xfrm>
      </xdr:grpSpPr>
      <xdr:sp macro="" textlink="">
        <xdr:nvSpPr>
          <xdr:cNvPr id="40" name="TextBox 39"/>
          <xdr:cNvSpPr txBox="1"/>
        </xdr:nvSpPr>
        <xdr:spPr>
          <a:xfrm>
            <a:off x="10686590" y="22697168"/>
            <a:ext cx="1280507" cy="307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41" name="TextBox 40"/>
          <xdr:cNvSpPr txBox="1"/>
        </xdr:nvSpPr>
        <xdr:spPr>
          <a:xfrm>
            <a:off x="13089751" y="22662696"/>
            <a:ext cx="1267405"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10" name="Диаграмма 9"/>
          <xdr:cNvGraphicFramePr/>
        </xdr:nvGraphicFramePr>
        <xdr:xfrm>
          <a:off x="9175750" y="20313650"/>
          <a:ext cx="7175500" cy="2371725"/>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7"/>
  <sheetViews>
    <sheetView zoomScale="70" zoomScaleNormal="70" workbookViewId="0">
      <selection activeCell="D31" sqref="D31"/>
    </sheetView>
  </sheetViews>
  <sheetFormatPr defaultRowHeight="14.25"/>
  <cols>
    <col min="3" max="4" width="35.75" customWidth="1"/>
    <col min="5" max="26" width="10.75" customWidth="1"/>
  </cols>
  <sheetData>
    <row r="1" spans="2:26" ht="15">
      <c r="B1" s="8"/>
      <c r="C1" s="8"/>
      <c r="D1" s="8"/>
      <c r="E1" s="8"/>
      <c r="F1" s="8"/>
      <c r="G1" s="8"/>
      <c r="H1" s="8"/>
      <c r="I1" s="8"/>
      <c r="J1" s="8"/>
      <c r="K1" s="8"/>
      <c r="L1" s="8"/>
      <c r="M1" s="8"/>
      <c r="N1" s="8"/>
      <c r="O1" s="8"/>
      <c r="P1" s="8"/>
      <c r="Q1" s="8"/>
      <c r="R1" s="8"/>
      <c r="S1" s="8"/>
      <c r="T1" s="8"/>
      <c r="U1" s="9"/>
      <c r="V1" s="9"/>
      <c r="W1" s="9"/>
      <c r="X1" s="97" t="s">
        <v>29</v>
      </c>
      <c r="Y1" s="97"/>
      <c r="Z1" s="97"/>
    </row>
    <row r="2" spans="2:26" ht="15" customHeight="1">
      <c r="B2" s="1"/>
      <c r="C2" s="96" t="s">
        <v>30</v>
      </c>
      <c r="D2" s="96"/>
      <c r="E2" s="96"/>
      <c r="F2" s="96"/>
      <c r="G2" s="96"/>
      <c r="H2" s="96"/>
      <c r="I2" s="1"/>
      <c r="J2" s="1"/>
      <c r="K2" s="1"/>
      <c r="L2" s="1"/>
      <c r="M2" s="1"/>
      <c r="N2" s="1"/>
      <c r="O2" s="17" t="s">
        <v>37</v>
      </c>
      <c r="P2" s="17"/>
      <c r="Q2" s="14" t="str">
        <f>'кіші топ'!Q2</f>
        <v>*************</v>
      </c>
      <c r="R2" s="17"/>
      <c r="S2" s="17"/>
      <c r="T2" s="17"/>
      <c r="U2" s="17"/>
      <c r="V2" s="17"/>
      <c r="W2" s="17"/>
      <c r="X2" s="17"/>
      <c r="Y2" s="17"/>
      <c r="Z2" s="17"/>
    </row>
    <row r="3" spans="2:26" ht="15.75">
      <c r="B3" s="1"/>
      <c r="C3" s="17" t="s">
        <v>36</v>
      </c>
      <c r="D3" s="35" t="s">
        <v>23</v>
      </c>
      <c r="E3" s="17"/>
      <c r="F3" s="17"/>
      <c r="G3" s="17"/>
      <c r="H3" s="17"/>
      <c r="I3" s="2"/>
      <c r="J3" s="2"/>
      <c r="K3" s="2"/>
      <c r="L3" s="1"/>
      <c r="M3" s="1"/>
      <c r="N3" s="1"/>
      <c r="O3" s="1" t="s">
        <v>38</v>
      </c>
      <c r="P3" s="1"/>
      <c r="Q3" s="14" t="str">
        <f>'кіші топ'!Q3</f>
        <v>************</v>
      </c>
      <c r="R3" s="17"/>
      <c r="S3" s="17"/>
      <c r="T3" s="17"/>
      <c r="U3" s="17"/>
      <c r="V3" s="17"/>
      <c r="W3" s="17"/>
      <c r="X3" s="17"/>
      <c r="Y3" s="17"/>
      <c r="Z3" s="17"/>
    </row>
    <row r="4" spans="2:26" ht="15.75">
      <c r="B4" s="1"/>
      <c r="C4" s="1"/>
      <c r="D4" s="1"/>
      <c r="E4" s="1"/>
      <c r="F4" s="1"/>
      <c r="G4" s="1"/>
      <c r="H4" s="1"/>
      <c r="I4" s="1"/>
      <c r="J4" s="1"/>
      <c r="K4" s="1"/>
      <c r="L4" s="1"/>
      <c r="M4" s="1"/>
      <c r="N4" s="1"/>
      <c r="O4" s="8" t="s">
        <v>39</v>
      </c>
      <c r="P4" s="8"/>
      <c r="Q4" s="36" t="s">
        <v>22</v>
      </c>
      <c r="R4" s="18"/>
      <c r="S4" s="18"/>
      <c r="T4" s="18"/>
      <c r="U4" s="18"/>
      <c r="V4" s="18"/>
      <c r="W4" s="18"/>
      <c r="X4" s="18"/>
      <c r="Y4" s="18"/>
      <c r="Z4" s="18"/>
    </row>
    <row r="5" spans="2:26" ht="15.75">
      <c r="B5" s="1"/>
      <c r="C5" s="1"/>
      <c r="D5" s="1"/>
      <c r="E5" s="1"/>
      <c r="F5" s="1"/>
      <c r="G5" s="1"/>
      <c r="H5" s="1"/>
      <c r="I5" s="1"/>
      <c r="J5" s="1"/>
      <c r="K5" s="1"/>
      <c r="L5" s="1"/>
      <c r="M5" s="1"/>
      <c r="N5" s="1"/>
      <c r="O5" s="1"/>
      <c r="P5" s="1"/>
      <c r="Q5" s="1"/>
      <c r="R5" s="1"/>
      <c r="S5" s="1"/>
      <c r="T5" s="1"/>
      <c r="U5" s="1"/>
      <c r="V5" s="1"/>
      <c r="W5" s="1"/>
      <c r="X5" s="1"/>
      <c r="Y5" s="1"/>
      <c r="Z5" s="1"/>
    </row>
    <row r="6" spans="2:26" ht="33.75" customHeight="1">
      <c r="B6" s="94" t="s">
        <v>0</v>
      </c>
      <c r="C6" s="95" t="s">
        <v>40</v>
      </c>
      <c r="D6" s="95" t="s">
        <v>41</v>
      </c>
      <c r="E6" s="95" t="s">
        <v>42</v>
      </c>
      <c r="F6" s="95" t="s">
        <v>43</v>
      </c>
      <c r="G6" s="95"/>
      <c r="H6" s="95"/>
      <c r="I6" s="95" t="s">
        <v>44</v>
      </c>
      <c r="J6" s="95"/>
      <c r="K6" s="95"/>
      <c r="L6" s="95"/>
      <c r="M6" s="95"/>
      <c r="N6" s="95"/>
      <c r="O6" s="95" t="s">
        <v>45</v>
      </c>
      <c r="P6" s="95"/>
      <c r="Q6" s="95"/>
      <c r="R6" s="95" t="s">
        <v>46</v>
      </c>
      <c r="S6" s="95"/>
      <c r="T6" s="95"/>
      <c r="U6" s="95"/>
      <c r="V6" s="95"/>
      <c r="W6" s="95"/>
      <c r="X6" s="95" t="s">
        <v>47</v>
      </c>
      <c r="Y6" s="95"/>
      <c r="Z6" s="95"/>
    </row>
    <row r="7" spans="2:26" ht="16.5" customHeight="1">
      <c r="B7" s="94"/>
      <c r="C7" s="95"/>
      <c r="D7" s="95"/>
      <c r="E7" s="95"/>
      <c r="F7" s="95" t="s">
        <v>48</v>
      </c>
      <c r="G7" s="95" t="s">
        <v>49</v>
      </c>
      <c r="H7" s="95" t="s">
        <v>50</v>
      </c>
      <c r="I7" s="95" t="s">
        <v>51</v>
      </c>
      <c r="J7" s="95"/>
      <c r="K7" s="95"/>
      <c r="L7" s="95" t="s">
        <v>52</v>
      </c>
      <c r="M7" s="95"/>
      <c r="N7" s="95"/>
      <c r="O7" s="95" t="s">
        <v>48</v>
      </c>
      <c r="P7" s="95" t="s">
        <v>49</v>
      </c>
      <c r="Q7" s="95" t="s">
        <v>50</v>
      </c>
      <c r="R7" s="95" t="s">
        <v>53</v>
      </c>
      <c r="S7" s="95"/>
      <c r="T7" s="95"/>
      <c r="U7" s="95" t="s">
        <v>17</v>
      </c>
      <c r="V7" s="95"/>
      <c r="W7" s="95"/>
      <c r="X7" s="83"/>
      <c r="Y7" s="83"/>
      <c r="Z7" s="83"/>
    </row>
    <row r="8" spans="2:26" ht="73.5" customHeight="1">
      <c r="B8" s="94"/>
      <c r="C8" s="95"/>
      <c r="D8" s="95"/>
      <c r="E8" s="95"/>
      <c r="F8" s="95"/>
      <c r="G8" s="95"/>
      <c r="H8" s="95"/>
      <c r="I8" s="83" t="s">
        <v>48</v>
      </c>
      <c r="J8" s="83" t="s">
        <v>49</v>
      </c>
      <c r="K8" s="83" t="s">
        <v>50</v>
      </c>
      <c r="L8" s="83" t="s">
        <v>48</v>
      </c>
      <c r="M8" s="83" t="s">
        <v>49</v>
      </c>
      <c r="N8" s="83" t="s">
        <v>50</v>
      </c>
      <c r="O8" s="95"/>
      <c r="P8" s="95"/>
      <c r="Q8" s="95"/>
      <c r="R8" s="83" t="s">
        <v>48</v>
      </c>
      <c r="S8" s="83" t="s">
        <v>49</v>
      </c>
      <c r="T8" s="83" t="s">
        <v>50</v>
      </c>
      <c r="U8" s="83" t="s">
        <v>48</v>
      </c>
      <c r="V8" s="83" t="s">
        <v>49</v>
      </c>
      <c r="W8" s="83" t="s">
        <v>50</v>
      </c>
      <c r="X8" s="83" t="s">
        <v>48</v>
      </c>
      <c r="Y8" s="83" t="s">
        <v>49</v>
      </c>
      <c r="Z8" s="83" t="s">
        <v>50</v>
      </c>
    </row>
    <row r="9" spans="2:26" ht="15.75">
      <c r="B9" s="7">
        <v>1</v>
      </c>
      <c r="C9" s="37"/>
      <c r="D9" s="37"/>
      <c r="E9" s="38"/>
      <c r="F9" s="37"/>
      <c r="G9" s="37"/>
      <c r="H9" s="37"/>
      <c r="I9" s="37"/>
      <c r="J9" s="37"/>
      <c r="K9" s="37"/>
      <c r="L9" s="37"/>
      <c r="M9" s="37"/>
      <c r="N9" s="37"/>
      <c r="O9" s="37"/>
      <c r="P9" s="37"/>
      <c r="Q9" s="37"/>
      <c r="R9" s="37"/>
      <c r="S9" s="37"/>
      <c r="T9" s="37"/>
      <c r="U9" s="37"/>
      <c r="V9" s="37"/>
      <c r="W9" s="37"/>
      <c r="X9" s="37"/>
      <c r="Y9" s="37"/>
      <c r="Z9" s="37"/>
    </row>
    <row r="10" spans="2:26" ht="15.75">
      <c r="B10" s="7">
        <v>2</v>
      </c>
      <c r="C10" s="37"/>
      <c r="D10" s="37"/>
      <c r="E10" s="38"/>
      <c r="F10" s="37"/>
      <c r="G10" s="37"/>
      <c r="H10" s="37"/>
      <c r="I10" s="37"/>
      <c r="J10" s="37"/>
      <c r="K10" s="37"/>
      <c r="L10" s="37"/>
      <c r="M10" s="37"/>
      <c r="N10" s="37"/>
      <c r="O10" s="37"/>
      <c r="P10" s="37"/>
      <c r="Q10" s="37"/>
      <c r="R10" s="37"/>
      <c r="S10" s="37"/>
      <c r="T10" s="37"/>
      <c r="U10" s="37"/>
      <c r="V10" s="37"/>
      <c r="W10" s="37"/>
      <c r="X10" s="37"/>
      <c r="Y10" s="37"/>
      <c r="Z10" s="37"/>
    </row>
    <row r="11" spans="2:26" ht="15.75">
      <c r="B11" s="7">
        <v>3</v>
      </c>
      <c r="C11" s="37"/>
      <c r="D11" s="37"/>
      <c r="E11" s="38"/>
      <c r="F11" s="37"/>
      <c r="G11" s="37"/>
      <c r="H11" s="37"/>
      <c r="I11" s="37"/>
      <c r="J11" s="37"/>
      <c r="K11" s="37"/>
      <c r="L11" s="37"/>
      <c r="M11" s="37"/>
      <c r="N11" s="37"/>
      <c r="O11" s="37"/>
      <c r="P11" s="37"/>
      <c r="Q11" s="37"/>
      <c r="R11" s="37"/>
      <c r="S11" s="37"/>
      <c r="T11" s="37"/>
      <c r="U11" s="37"/>
      <c r="V11" s="37"/>
      <c r="W11" s="37"/>
      <c r="X11" s="37"/>
      <c r="Y11" s="37"/>
      <c r="Z11" s="37"/>
    </row>
    <row r="12" spans="2:26" ht="15.75">
      <c r="B12" s="7">
        <v>4</v>
      </c>
      <c r="C12" s="37"/>
      <c r="D12" s="37"/>
      <c r="E12" s="38"/>
      <c r="F12" s="37"/>
      <c r="G12" s="37"/>
      <c r="H12" s="37"/>
      <c r="I12" s="37"/>
      <c r="J12" s="37"/>
      <c r="K12" s="37"/>
      <c r="L12" s="37"/>
      <c r="M12" s="37"/>
      <c r="N12" s="37"/>
      <c r="O12" s="37"/>
      <c r="P12" s="37"/>
      <c r="Q12" s="37"/>
      <c r="R12" s="37"/>
      <c r="S12" s="37"/>
      <c r="T12" s="37"/>
      <c r="U12" s="37"/>
      <c r="V12" s="37"/>
      <c r="W12" s="37"/>
      <c r="X12" s="37"/>
      <c r="Y12" s="37"/>
      <c r="Z12" s="37"/>
    </row>
    <row r="13" spans="2:26" ht="15.75">
      <c r="B13" s="7">
        <v>5</v>
      </c>
      <c r="C13" s="37"/>
      <c r="D13" s="37"/>
      <c r="E13" s="38"/>
      <c r="F13" s="37"/>
      <c r="G13" s="37"/>
      <c r="H13" s="37"/>
      <c r="I13" s="37"/>
      <c r="J13" s="37"/>
      <c r="K13" s="37"/>
      <c r="L13" s="37"/>
      <c r="M13" s="37"/>
      <c r="N13" s="37"/>
      <c r="O13" s="37"/>
      <c r="P13" s="37"/>
      <c r="Q13" s="37"/>
      <c r="R13" s="37"/>
      <c r="S13" s="37"/>
      <c r="T13" s="37"/>
      <c r="U13" s="37"/>
      <c r="V13" s="37"/>
      <c r="W13" s="37"/>
      <c r="X13" s="37"/>
      <c r="Y13" s="37"/>
      <c r="Z13" s="37"/>
    </row>
    <row r="14" spans="2:26" ht="15.75">
      <c r="B14" s="7">
        <v>6</v>
      </c>
      <c r="C14" s="37"/>
      <c r="D14" s="37"/>
      <c r="E14" s="38"/>
      <c r="F14" s="37"/>
      <c r="G14" s="37"/>
      <c r="H14" s="37"/>
      <c r="I14" s="37"/>
      <c r="J14" s="37"/>
      <c r="K14" s="37"/>
      <c r="L14" s="37"/>
      <c r="M14" s="37"/>
      <c r="N14" s="37"/>
      <c r="O14" s="37"/>
      <c r="P14" s="37"/>
      <c r="Q14" s="37"/>
      <c r="R14" s="37"/>
      <c r="S14" s="37"/>
      <c r="T14" s="37"/>
      <c r="U14" s="37"/>
      <c r="V14" s="37"/>
      <c r="W14" s="37"/>
      <c r="X14" s="37"/>
      <c r="Y14" s="37"/>
      <c r="Z14" s="37"/>
    </row>
    <row r="15" spans="2:26" ht="15.75">
      <c r="B15" s="7">
        <v>7</v>
      </c>
      <c r="C15" s="37"/>
      <c r="D15" s="37"/>
      <c r="E15" s="38"/>
      <c r="F15" s="37"/>
      <c r="G15" s="37"/>
      <c r="H15" s="37"/>
      <c r="I15" s="37"/>
      <c r="J15" s="37"/>
      <c r="K15" s="37"/>
      <c r="L15" s="37"/>
      <c r="M15" s="37"/>
      <c r="N15" s="37"/>
      <c r="O15" s="37"/>
      <c r="P15" s="37"/>
      <c r="Q15" s="37"/>
      <c r="R15" s="37"/>
      <c r="S15" s="37"/>
      <c r="T15" s="37"/>
      <c r="U15" s="37"/>
      <c r="V15" s="37"/>
      <c r="W15" s="37"/>
      <c r="X15" s="37"/>
      <c r="Y15" s="37"/>
      <c r="Z15" s="37"/>
    </row>
    <row r="16" spans="2:26" ht="15.75">
      <c r="B16" s="91" t="s">
        <v>54</v>
      </c>
      <c r="C16" s="92"/>
      <c r="D16" s="93"/>
      <c r="E16" s="39">
        <f>SUM(E9:E15)</f>
        <v>0</v>
      </c>
      <c r="F16" s="40">
        <f t="shared" ref="F16:Z16" si="0">SUM(F9:F15)</f>
        <v>0</v>
      </c>
      <c r="G16" s="40">
        <f t="shared" si="0"/>
        <v>0</v>
      </c>
      <c r="H16" s="40">
        <f t="shared" si="0"/>
        <v>0</v>
      </c>
      <c r="I16" s="40">
        <f t="shared" si="0"/>
        <v>0</v>
      </c>
      <c r="J16" s="40">
        <f t="shared" si="0"/>
        <v>0</v>
      </c>
      <c r="K16" s="40">
        <f t="shared" si="0"/>
        <v>0</v>
      </c>
      <c r="L16" s="40">
        <f t="shared" si="0"/>
        <v>0</v>
      </c>
      <c r="M16" s="40">
        <f t="shared" si="0"/>
        <v>0</v>
      </c>
      <c r="N16" s="40">
        <f t="shared" si="0"/>
        <v>0</v>
      </c>
      <c r="O16" s="40">
        <f t="shared" si="0"/>
        <v>0</v>
      </c>
      <c r="P16" s="40">
        <f t="shared" si="0"/>
        <v>0</v>
      </c>
      <c r="Q16" s="40">
        <f t="shared" si="0"/>
        <v>0</v>
      </c>
      <c r="R16" s="40">
        <f t="shared" si="0"/>
        <v>0</v>
      </c>
      <c r="S16" s="40">
        <f t="shared" si="0"/>
        <v>0</v>
      </c>
      <c r="T16" s="40">
        <f t="shared" si="0"/>
        <v>0</v>
      </c>
      <c r="U16" s="40">
        <f t="shared" si="0"/>
        <v>0</v>
      </c>
      <c r="V16" s="40">
        <f t="shared" si="0"/>
        <v>0</v>
      </c>
      <c r="W16" s="40">
        <f t="shared" si="0"/>
        <v>0</v>
      </c>
      <c r="X16" s="40">
        <f t="shared" si="0"/>
        <v>0</v>
      </c>
      <c r="Y16" s="40">
        <f t="shared" si="0"/>
        <v>0</v>
      </c>
      <c r="Z16" s="40">
        <f t="shared" si="0"/>
        <v>0</v>
      </c>
    </row>
    <row r="17" spans="2:26" ht="15.75">
      <c r="B17" s="91" t="s">
        <v>11</v>
      </c>
      <c r="C17" s="92"/>
      <c r="D17" s="92"/>
      <c r="E17" s="12" t="e">
        <f>E16*100/E16</f>
        <v>#DIV/0!</v>
      </c>
      <c r="F17" s="22" t="e">
        <f>F16*100/E16</f>
        <v>#DIV/0!</v>
      </c>
      <c r="G17" s="21" t="e">
        <f>G16*100/E16</f>
        <v>#DIV/0!</v>
      </c>
      <c r="H17" s="21" t="e">
        <f>H16*100/E16</f>
        <v>#DIV/0!</v>
      </c>
      <c r="I17" s="21" t="e">
        <f>I16*100/E16</f>
        <v>#DIV/0!</v>
      </c>
      <c r="J17" s="21" t="e">
        <f>J16*100/E16</f>
        <v>#DIV/0!</v>
      </c>
      <c r="K17" s="21" t="e">
        <f>K16*100/E16</f>
        <v>#DIV/0!</v>
      </c>
      <c r="L17" s="21" t="e">
        <f>L16*100/E16</f>
        <v>#DIV/0!</v>
      </c>
      <c r="M17" s="21" t="e">
        <f>M16*100/E16</f>
        <v>#DIV/0!</v>
      </c>
      <c r="N17" s="21" t="e">
        <f>N16*100/E16</f>
        <v>#DIV/0!</v>
      </c>
      <c r="O17" s="21" t="e">
        <f>O16*100/E16</f>
        <v>#DIV/0!</v>
      </c>
      <c r="P17" s="21" t="e">
        <f>P16*100/E16</f>
        <v>#DIV/0!</v>
      </c>
      <c r="Q17" s="21" t="e">
        <f>Q16*100/E16</f>
        <v>#DIV/0!</v>
      </c>
      <c r="R17" s="21" t="e">
        <f>R16*100/E16</f>
        <v>#DIV/0!</v>
      </c>
      <c r="S17" s="21" t="e">
        <f>S16*100/E16</f>
        <v>#DIV/0!</v>
      </c>
      <c r="T17" s="21" t="e">
        <f>T16*100/E16</f>
        <v>#DIV/0!</v>
      </c>
      <c r="U17" s="21" t="e">
        <f>U16*100/E16</f>
        <v>#DIV/0!</v>
      </c>
      <c r="V17" s="21" t="e">
        <f>V16*100/E16</f>
        <v>#DIV/0!</v>
      </c>
      <c r="W17" s="21" t="e">
        <f>W16*100/E16</f>
        <v>#DIV/0!</v>
      </c>
      <c r="X17" s="21" t="e">
        <f>X16*100/E16</f>
        <v>#DIV/0!</v>
      </c>
      <c r="Y17" s="21" t="e">
        <f>Y16*100/E16</f>
        <v>#DIV/0!</v>
      </c>
      <c r="Z17" s="21" t="e">
        <f>Z16*100/E16</f>
        <v>#DIV/0!</v>
      </c>
    </row>
    <row r="21" spans="2:26" ht="15">
      <c r="B21" s="8"/>
      <c r="C21" s="8"/>
      <c r="D21" s="8"/>
      <c r="E21" s="8"/>
      <c r="F21" s="8"/>
      <c r="G21" s="8"/>
      <c r="H21" s="8"/>
      <c r="I21" s="8"/>
      <c r="J21" s="8"/>
      <c r="K21" s="8"/>
      <c r="L21" s="8"/>
      <c r="M21" s="8"/>
      <c r="N21" s="8"/>
      <c r="O21" s="8"/>
      <c r="P21" s="8"/>
      <c r="Q21" s="8"/>
      <c r="R21" s="8"/>
      <c r="S21" s="8"/>
      <c r="T21" s="8"/>
      <c r="U21" s="13"/>
      <c r="V21" s="13"/>
      <c r="W21" s="13"/>
      <c r="X21" s="97" t="s">
        <v>29</v>
      </c>
      <c r="Y21" s="97"/>
      <c r="Z21" s="97"/>
    </row>
    <row r="22" spans="2:26" ht="15.75">
      <c r="B22" s="1"/>
      <c r="C22" s="96" t="s">
        <v>30</v>
      </c>
      <c r="D22" s="96"/>
      <c r="E22" s="96"/>
      <c r="F22" s="96"/>
      <c r="G22" s="96"/>
      <c r="H22" s="96"/>
      <c r="I22" s="1"/>
      <c r="J22" s="1"/>
      <c r="K22" s="1"/>
      <c r="L22" s="1"/>
      <c r="M22" s="1"/>
      <c r="N22" s="1"/>
      <c r="O22" s="17" t="s">
        <v>37</v>
      </c>
      <c r="P22" s="17"/>
      <c r="Q22" s="14" t="str">
        <f>'кіші топ'!Q2</f>
        <v>*************</v>
      </c>
      <c r="R22" s="17"/>
      <c r="S22" s="17"/>
      <c r="T22" s="17"/>
      <c r="U22" s="17"/>
      <c r="V22" s="17"/>
      <c r="W22" s="17"/>
      <c r="X22" s="17"/>
      <c r="Y22" s="17"/>
      <c r="Z22" s="17"/>
    </row>
    <row r="23" spans="2:26" ht="15.75">
      <c r="B23" s="1"/>
      <c r="C23" s="17" t="s">
        <v>36</v>
      </c>
      <c r="D23" s="35" t="s">
        <v>23</v>
      </c>
      <c r="E23" s="17"/>
      <c r="F23" s="17"/>
      <c r="G23" s="17"/>
      <c r="H23" s="17"/>
      <c r="I23" s="14"/>
      <c r="J23" s="14"/>
      <c r="K23" s="14"/>
      <c r="L23" s="1"/>
      <c r="M23" s="1"/>
      <c r="N23" s="1"/>
      <c r="O23" s="1" t="s">
        <v>38</v>
      </c>
      <c r="P23" s="1"/>
      <c r="Q23" s="14" t="str">
        <f>'кіші топ'!Q3</f>
        <v>************</v>
      </c>
      <c r="R23" s="17"/>
      <c r="S23" s="17"/>
      <c r="T23" s="17"/>
      <c r="U23" s="17"/>
      <c r="V23" s="17"/>
      <c r="W23" s="17"/>
      <c r="X23" s="17"/>
      <c r="Y23" s="17"/>
      <c r="Z23" s="17"/>
    </row>
    <row r="24" spans="2:26" ht="15.75">
      <c r="B24" s="1"/>
      <c r="C24" s="1"/>
      <c r="D24" s="1"/>
      <c r="E24" s="1"/>
      <c r="F24" s="1"/>
      <c r="G24" s="1"/>
      <c r="H24" s="1"/>
      <c r="I24" s="1"/>
      <c r="J24" s="1"/>
      <c r="K24" s="1"/>
      <c r="L24" s="1"/>
      <c r="M24" s="1"/>
      <c r="N24" s="1"/>
      <c r="O24" s="8" t="s">
        <v>39</v>
      </c>
      <c r="P24" s="8"/>
      <c r="Q24" s="36" t="s">
        <v>24</v>
      </c>
      <c r="R24" s="18"/>
      <c r="S24" s="18"/>
      <c r="T24" s="18"/>
      <c r="U24" s="18"/>
      <c r="V24" s="18"/>
      <c r="W24" s="18"/>
      <c r="X24" s="18"/>
      <c r="Y24" s="18"/>
      <c r="Z24" s="18"/>
    </row>
    <row r="25" spans="2:26" ht="15.75">
      <c r="B25" s="1"/>
      <c r="C25" s="1"/>
      <c r="D25" s="1"/>
      <c r="E25" s="1"/>
      <c r="F25" s="1"/>
      <c r="G25" s="1"/>
      <c r="H25" s="1"/>
      <c r="I25" s="1"/>
      <c r="J25" s="1"/>
      <c r="K25" s="1"/>
      <c r="L25" s="1"/>
      <c r="M25" s="1"/>
      <c r="N25" s="1"/>
      <c r="O25" s="1"/>
      <c r="P25" s="1"/>
      <c r="Q25" s="1"/>
      <c r="R25" s="1"/>
      <c r="S25" s="1"/>
      <c r="T25" s="1"/>
      <c r="U25" s="1"/>
      <c r="V25" s="1"/>
      <c r="W25" s="1"/>
      <c r="X25" s="1"/>
      <c r="Y25" s="1"/>
      <c r="Z25" s="1"/>
    </row>
    <row r="26" spans="2:26" ht="34.5" customHeight="1">
      <c r="B26" s="94" t="s">
        <v>0</v>
      </c>
      <c r="C26" s="95" t="s">
        <v>40</v>
      </c>
      <c r="D26" s="95" t="s">
        <v>41</v>
      </c>
      <c r="E26" s="95" t="s">
        <v>42</v>
      </c>
      <c r="F26" s="95" t="s">
        <v>43</v>
      </c>
      <c r="G26" s="95"/>
      <c r="H26" s="95"/>
      <c r="I26" s="95" t="s">
        <v>44</v>
      </c>
      <c r="J26" s="95"/>
      <c r="K26" s="95"/>
      <c r="L26" s="95"/>
      <c r="M26" s="95"/>
      <c r="N26" s="95"/>
      <c r="O26" s="95" t="s">
        <v>45</v>
      </c>
      <c r="P26" s="95"/>
      <c r="Q26" s="95"/>
      <c r="R26" s="95" t="s">
        <v>46</v>
      </c>
      <c r="S26" s="95"/>
      <c r="T26" s="95"/>
      <c r="U26" s="95"/>
      <c r="V26" s="95"/>
      <c r="W26" s="95"/>
      <c r="X26" s="95" t="s">
        <v>47</v>
      </c>
      <c r="Y26" s="95"/>
      <c r="Z26" s="95"/>
    </row>
    <row r="27" spans="2:26" ht="15.75" customHeight="1">
      <c r="B27" s="94"/>
      <c r="C27" s="95"/>
      <c r="D27" s="95"/>
      <c r="E27" s="95"/>
      <c r="F27" s="95" t="s">
        <v>48</v>
      </c>
      <c r="G27" s="95" t="s">
        <v>49</v>
      </c>
      <c r="H27" s="95" t="s">
        <v>50</v>
      </c>
      <c r="I27" s="95" t="s">
        <v>51</v>
      </c>
      <c r="J27" s="95"/>
      <c r="K27" s="95"/>
      <c r="L27" s="95" t="s">
        <v>52</v>
      </c>
      <c r="M27" s="95"/>
      <c r="N27" s="95"/>
      <c r="O27" s="95" t="s">
        <v>48</v>
      </c>
      <c r="P27" s="95" t="s">
        <v>49</v>
      </c>
      <c r="Q27" s="95" t="s">
        <v>50</v>
      </c>
      <c r="R27" s="95" t="s">
        <v>53</v>
      </c>
      <c r="S27" s="95"/>
      <c r="T27" s="95"/>
      <c r="U27" s="95" t="s">
        <v>17</v>
      </c>
      <c r="V27" s="95"/>
      <c r="W27" s="95"/>
      <c r="X27" s="83"/>
      <c r="Y27" s="83"/>
      <c r="Z27" s="83"/>
    </row>
    <row r="28" spans="2:26" ht="69.75" customHeight="1">
      <c r="B28" s="94"/>
      <c r="C28" s="95"/>
      <c r="D28" s="95"/>
      <c r="E28" s="95"/>
      <c r="F28" s="95"/>
      <c r="G28" s="95"/>
      <c r="H28" s="95"/>
      <c r="I28" s="83" t="s">
        <v>48</v>
      </c>
      <c r="J28" s="83" t="s">
        <v>49</v>
      </c>
      <c r="K28" s="83" t="s">
        <v>50</v>
      </c>
      <c r="L28" s="83" t="s">
        <v>48</v>
      </c>
      <c r="M28" s="83" t="s">
        <v>49</v>
      </c>
      <c r="N28" s="83" t="s">
        <v>50</v>
      </c>
      <c r="O28" s="95"/>
      <c r="P28" s="95"/>
      <c r="Q28" s="95"/>
      <c r="R28" s="83" t="s">
        <v>48</v>
      </c>
      <c r="S28" s="83" t="s">
        <v>49</v>
      </c>
      <c r="T28" s="83" t="s">
        <v>50</v>
      </c>
      <c r="U28" s="83" t="s">
        <v>48</v>
      </c>
      <c r="V28" s="83" t="s">
        <v>49</v>
      </c>
      <c r="W28" s="83" t="s">
        <v>50</v>
      </c>
      <c r="X28" s="83" t="s">
        <v>48</v>
      </c>
      <c r="Y28" s="83" t="s">
        <v>49</v>
      </c>
      <c r="Z28" s="83" t="s">
        <v>50</v>
      </c>
    </row>
    <row r="29" spans="2:26" ht="15.7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row>
    <row r="30" spans="2:26" ht="15.7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row>
    <row r="31" spans="2:26" ht="15.7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row>
    <row r="32" spans="2:26" ht="15.7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row>
    <row r="33" spans="2:26" ht="15.7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row>
    <row r="34" spans="2:26" ht="15.7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row>
    <row r="35" spans="2:26" ht="15.7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row>
    <row r="36" spans="2:26" ht="15.75">
      <c r="B36" s="91" t="s">
        <v>54</v>
      </c>
      <c r="C36" s="92"/>
      <c r="D36" s="93"/>
      <c r="E36" s="39">
        <f>SUM(E29:E35)</f>
        <v>0</v>
      </c>
      <c r="F36" s="40">
        <f t="shared" ref="F36:Z36" si="1">SUM(F29:F35)</f>
        <v>0</v>
      </c>
      <c r="G36" s="40">
        <f t="shared" si="1"/>
        <v>0</v>
      </c>
      <c r="H36" s="40">
        <f t="shared" si="1"/>
        <v>0</v>
      </c>
      <c r="I36" s="40">
        <f t="shared" si="1"/>
        <v>0</v>
      </c>
      <c r="J36" s="40">
        <f t="shared" si="1"/>
        <v>0</v>
      </c>
      <c r="K36" s="40">
        <f t="shared" si="1"/>
        <v>0</v>
      </c>
      <c r="L36" s="40">
        <f t="shared" si="1"/>
        <v>0</v>
      </c>
      <c r="M36" s="40">
        <f t="shared" si="1"/>
        <v>0</v>
      </c>
      <c r="N36" s="40">
        <f t="shared" si="1"/>
        <v>0</v>
      </c>
      <c r="O36" s="40">
        <f t="shared" si="1"/>
        <v>0</v>
      </c>
      <c r="P36" s="40">
        <f t="shared" si="1"/>
        <v>0</v>
      </c>
      <c r="Q36" s="40">
        <f t="shared" si="1"/>
        <v>0</v>
      </c>
      <c r="R36" s="40">
        <f t="shared" si="1"/>
        <v>0</v>
      </c>
      <c r="S36" s="40">
        <f t="shared" si="1"/>
        <v>0</v>
      </c>
      <c r="T36" s="40">
        <f t="shared" si="1"/>
        <v>0</v>
      </c>
      <c r="U36" s="40">
        <f t="shared" si="1"/>
        <v>0</v>
      </c>
      <c r="V36" s="40">
        <f t="shared" si="1"/>
        <v>0</v>
      </c>
      <c r="W36" s="40">
        <f t="shared" si="1"/>
        <v>0</v>
      </c>
      <c r="X36" s="40">
        <f t="shared" si="1"/>
        <v>0</v>
      </c>
      <c r="Y36" s="40">
        <f t="shared" si="1"/>
        <v>0</v>
      </c>
      <c r="Z36" s="40">
        <f t="shared" si="1"/>
        <v>0</v>
      </c>
    </row>
    <row r="37" spans="2:26" ht="15.75">
      <c r="B37" s="91" t="s">
        <v>11</v>
      </c>
      <c r="C37" s="92"/>
      <c r="D37" s="92"/>
      <c r="E37" s="12"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row>
  </sheetData>
  <sheetProtection sheet="1" selectLockedCells="1"/>
  <mergeCells count="46">
    <mergeCell ref="B36:D36"/>
    <mergeCell ref="B37:D37"/>
    <mergeCell ref="R27:T27"/>
    <mergeCell ref="U27:W27"/>
    <mergeCell ref="I27:K27"/>
    <mergeCell ref="L27:N27"/>
    <mergeCell ref="O27:O28"/>
    <mergeCell ref="P27:P28"/>
    <mergeCell ref="Q27:Q28"/>
    <mergeCell ref="X21:Z21"/>
    <mergeCell ref="C22:H22"/>
    <mergeCell ref="B26:B28"/>
    <mergeCell ref="C26:C28"/>
    <mergeCell ref="D26:D28"/>
    <mergeCell ref="E26:E28"/>
    <mergeCell ref="F26:H26"/>
    <mergeCell ref="I26:N26"/>
    <mergeCell ref="O26:Q26"/>
    <mergeCell ref="R26:W26"/>
    <mergeCell ref="X26:Z26"/>
    <mergeCell ref="F27:F28"/>
    <mergeCell ref="G27:G28"/>
    <mergeCell ref="H27:H28"/>
    <mergeCell ref="X1:Z1"/>
    <mergeCell ref="O7:O8"/>
    <mergeCell ref="P7:P8"/>
    <mergeCell ref="Q7:Q8"/>
    <mergeCell ref="R6:W6"/>
    <mergeCell ref="R7:T7"/>
    <mergeCell ref="U7:W7"/>
    <mergeCell ref="O6:Q6"/>
    <mergeCell ref="X6:Z6"/>
    <mergeCell ref="E6:E8"/>
    <mergeCell ref="F6:H6"/>
    <mergeCell ref="C2:H2"/>
    <mergeCell ref="I6:N6"/>
    <mergeCell ref="I7:K7"/>
    <mergeCell ref="L7:N7"/>
    <mergeCell ref="F7:F8"/>
    <mergeCell ref="G7:G8"/>
    <mergeCell ref="H7:H8"/>
    <mergeCell ref="B17:D17"/>
    <mergeCell ref="B16:D16"/>
    <mergeCell ref="B6:B8"/>
    <mergeCell ref="C6:C8"/>
    <mergeCell ref="D6:D8"/>
  </mergeCells>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7"/>
  <sheetViews>
    <sheetView zoomScale="70" zoomScaleNormal="70" workbookViewId="0">
      <selection activeCell="D14" sqref="D14"/>
    </sheetView>
  </sheetViews>
  <sheetFormatPr defaultRowHeight="14.25"/>
  <cols>
    <col min="3" max="4" width="35.75" customWidth="1"/>
    <col min="5" max="35" width="10.75" customWidth="1"/>
  </cols>
  <sheetData>
    <row r="1" spans="2:35" ht="1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97" t="s">
        <v>29</v>
      </c>
      <c r="AH1" s="97"/>
      <c r="AI1" s="97"/>
    </row>
    <row r="2" spans="2:35" ht="15" customHeight="1">
      <c r="B2" s="1"/>
      <c r="C2" s="96" t="s">
        <v>31</v>
      </c>
      <c r="D2" s="96"/>
      <c r="E2" s="96"/>
      <c r="F2" s="96"/>
      <c r="G2" s="96"/>
      <c r="H2" s="96"/>
      <c r="I2" s="1"/>
      <c r="J2" s="1"/>
      <c r="K2" s="1"/>
      <c r="L2" s="1"/>
      <c r="M2" s="1"/>
      <c r="N2" s="1"/>
      <c r="O2" s="17" t="s">
        <v>37</v>
      </c>
      <c r="P2" s="17"/>
      <c r="Q2" s="36" t="s">
        <v>20</v>
      </c>
      <c r="R2" s="17"/>
      <c r="S2" s="17"/>
      <c r="T2" s="17"/>
      <c r="U2" s="17"/>
      <c r="V2" s="17"/>
      <c r="W2" s="17"/>
      <c r="X2" s="17"/>
      <c r="Y2" s="17"/>
      <c r="Z2" s="17"/>
      <c r="AA2" s="17"/>
      <c r="AB2" s="17"/>
      <c r="AC2" s="17"/>
      <c r="AD2" s="17"/>
      <c r="AE2" s="17"/>
      <c r="AF2" s="17"/>
      <c r="AG2" s="17"/>
      <c r="AH2" s="17"/>
      <c r="AI2" s="17"/>
    </row>
    <row r="3" spans="2:35" ht="15.75">
      <c r="B3" s="1"/>
      <c r="C3" s="17" t="s">
        <v>36</v>
      </c>
      <c r="D3" s="36" t="s">
        <v>25</v>
      </c>
      <c r="E3" s="14"/>
      <c r="F3" s="14"/>
      <c r="G3" s="17"/>
      <c r="H3" s="17"/>
      <c r="I3" s="2"/>
      <c r="J3" s="2"/>
      <c r="K3" s="2"/>
      <c r="L3" s="1"/>
      <c r="M3" s="1"/>
      <c r="N3" s="1"/>
      <c r="O3" s="1" t="s">
        <v>38</v>
      </c>
      <c r="P3" s="1"/>
      <c r="Q3" s="36" t="s">
        <v>21</v>
      </c>
      <c r="R3" s="17"/>
      <c r="S3" s="17"/>
      <c r="T3" s="17"/>
      <c r="U3" s="17"/>
      <c r="V3" s="17"/>
      <c r="W3" s="17"/>
      <c r="X3" s="17"/>
      <c r="Y3" s="17"/>
      <c r="Z3" s="17"/>
      <c r="AA3" s="17"/>
      <c r="AB3" s="1"/>
      <c r="AC3" s="1"/>
      <c r="AD3" s="1"/>
      <c r="AE3" s="1"/>
      <c r="AF3" s="1"/>
      <c r="AG3" s="1"/>
      <c r="AH3" s="1"/>
      <c r="AI3" s="1"/>
    </row>
    <row r="4" spans="2:35" ht="15.75">
      <c r="B4" s="1"/>
      <c r="C4" s="1"/>
      <c r="D4" s="1"/>
      <c r="E4" s="1"/>
      <c r="F4" s="1"/>
      <c r="G4" s="1"/>
      <c r="H4" s="1"/>
      <c r="I4" s="1"/>
      <c r="J4" s="1"/>
      <c r="K4" s="1"/>
      <c r="L4" s="1"/>
      <c r="M4" s="1"/>
      <c r="N4" s="1"/>
      <c r="O4" s="18" t="s">
        <v>39</v>
      </c>
      <c r="P4" s="18"/>
      <c r="Q4" s="41" t="s">
        <v>22</v>
      </c>
      <c r="R4" s="18"/>
      <c r="S4" s="18"/>
      <c r="T4" s="18"/>
      <c r="U4" s="18"/>
      <c r="V4" s="18"/>
      <c r="W4" s="18"/>
      <c r="X4" s="18"/>
      <c r="Y4" s="18"/>
      <c r="Z4" s="18"/>
      <c r="AA4" s="18"/>
      <c r="AB4" s="2"/>
      <c r="AC4" s="2"/>
      <c r="AD4" s="2"/>
      <c r="AE4" s="2"/>
      <c r="AF4" s="2"/>
      <c r="AG4" s="2"/>
      <c r="AH4" s="2"/>
      <c r="AI4" s="2"/>
    </row>
    <row r="5" spans="2:35" ht="15.7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2:35" ht="34.5" customHeight="1">
      <c r="B6" s="94" t="s">
        <v>0</v>
      </c>
      <c r="C6" s="95" t="s">
        <v>40</v>
      </c>
      <c r="D6" s="95" t="s">
        <v>41</v>
      </c>
      <c r="E6" s="95" t="s">
        <v>42</v>
      </c>
      <c r="F6" s="95" t="s">
        <v>43</v>
      </c>
      <c r="G6" s="95"/>
      <c r="H6" s="95"/>
      <c r="I6" s="103" t="s">
        <v>44</v>
      </c>
      <c r="J6" s="104"/>
      <c r="K6" s="104"/>
      <c r="L6" s="104"/>
      <c r="M6" s="104"/>
      <c r="N6" s="105"/>
      <c r="O6" s="95" t="s">
        <v>45</v>
      </c>
      <c r="P6" s="95"/>
      <c r="Q6" s="95"/>
      <c r="R6" s="103" t="s">
        <v>46</v>
      </c>
      <c r="S6" s="104"/>
      <c r="T6" s="104"/>
      <c r="U6" s="104"/>
      <c r="V6" s="104"/>
      <c r="W6" s="104"/>
      <c r="X6" s="104"/>
      <c r="Y6" s="104"/>
      <c r="Z6" s="104"/>
      <c r="AA6" s="104"/>
      <c r="AB6" s="104"/>
      <c r="AC6" s="104"/>
      <c r="AD6" s="104"/>
      <c r="AE6" s="104"/>
      <c r="AF6" s="105"/>
      <c r="AG6" s="95" t="s">
        <v>47</v>
      </c>
      <c r="AH6" s="95"/>
      <c r="AI6" s="95"/>
    </row>
    <row r="7" spans="2:35" ht="30" customHeight="1">
      <c r="B7" s="94"/>
      <c r="C7" s="95"/>
      <c r="D7" s="95"/>
      <c r="E7" s="95"/>
      <c r="F7" s="98" t="s">
        <v>48</v>
      </c>
      <c r="G7" s="98" t="s">
        <v>49</v>
      </c>
      <c r="H7" s="98" t="s">
        <v>50</v>
      </c>
      <c r="I7" s="95" t="s">
        <v>51</v>
      </c>
      <c r="J7" s="95"/>
      <c r="K7" s="95"/>
      <c r="L7" s="95" t="s">
        <v>52</v>
      </c>
      <c r="M7" s="95"/>
      <c r="N7" s="95"/>
      <c r="O7" s="98" t="s">
        <v>48</v>
      </c>
      <c r="P7" s="98" t="s">
        <v>49</v>
      </c>
      <c r="Q7" s="98" t="s">
        <v>50</v>
      </c>
      <c r="R7" s="106" t="s">
        <v>56</v>
      </c>
      <c r="S7" s="106"/>
      <c r="T7" s="106"/>
      <c r="U7" s="107" t="s">
        <v>53</v>
      </c>
      <c r="V7" s="107"/>
      <c r="W7" s="107"/>
      <c r="X7" s="100" t="s">
        <v>57</v>
      </c>
      <c r="Y7" s="100"/>
      <c r="Z7" s="100"/>
      <c r="AA7" s="100" t="s">
        <v>58</v>
      </c>
      <c r="AB7" s="100"/>
      <c r="AC7" s="100"/>
      <c r="AD7" s="101" t="s">
        <v>17</v>
      </c>
      <c r="AE7" s="101"/>
      <c r="AF7" s="102"/>
      <c r="AG7" s="98" t="s">
        <v>48</v>
      </c>
      <c r="AH7" s="98" t="s">
        <v>49</v>
      </c>
      <c r="AI7" s="98" t="s">
        <v>50</v>
      </c>
    </row>
    <row r="8" spans="2:35" ht="67.5" customHeight="1">
      <c r="B8" s="94"/>
      <c r="C8" s="95"/>
      <c r="D8" s="95"/>
      <c r="E8" s="95"/>
      <c r="F8" s="99"/>
      <c r="G8" s="99"/>
      <c r="H8" s="99"/>
      <c r="I8" s="83" t="s">
        <v>48</v>
      </c>
      <c r="J8" s="83" t="s">
        <v>49</v>
      </c>
      <c r="K8" s="83" t="s">
        <v>50</v>
      </c>
      <c r="L8" s="83" t="s">
        <v>48</v>
      </c>
      <c r="M8" s="83" t="s">
        <v>49</v>
      </c>
      <c r="N8" s="83" t="s">
        <v>50</v>
      </c>
      <c r="O8" s="99"/>
      <c r="P8" s="99"/>
      <c r="Q8" s="99"/>
      <c r="R8" s="84" t="s">
        <v>48</v>
      </c>
      <c r="S8" s="84" t="s">
        <v>49</v>
      </c>
      <c r="T8" s="84" t="s">
        <v>50</v>
      </c>
      <c r="U8" s="83" t="s">
        <v>48</v>
      </c>
      <c r="V8" s="83" t="s">
        <v>49</v>
      </c>
      <c r="W8" s="83" t="s">
        <v>50</v>
      </c>
      <c r="X8" s="84" t="s">
        <v>48</v>
      </c>
      <c r="Y8" s="84" t="s">
        <v>49</v>
      </c>
      <c r="Z8" s="84" t="s">
        <v>50</v>
      </c>
      <c r="AA8" s="84" t="s">
        <v>48</v>
      </c>
      <c r="AB8" s="84" t="s">
        <v>49</v>
      </c>
      <c r="AC8" s="84" t="s">
        <v>50</v>
      </c>
      <c r="AD8" s="83" t="s">
        <v>48</v>
      </c>
      <c r="AE8" s="83" t="s">
        <v>49</v>
      </c>
      <c r="AF8" s="83" t="s">
        <v>50</v>
      </c>
      <c r="AG8" s="99"/>
      <c r="AH8" s="99"/>
      <c r="AI8" s="99"/>
    </row>
    <row r="9" spans="2:35" ht="15.75">
      <c r="B9" s="7">
        <v>1</v>
      </c>
      <c r="C9" s="37"/>
      <c r="D9" s="37"/>
      <c r="E9" s="38"/>
      <c r="F9" s="37"/>
      <c r="G9" s="37"/>
      <c r="H9" s="37"/>
      <c r="I9" s="37"/>
      <c r="J9" s="37"/>
      <c r="K9" s="37"/>
      <c r="L9" s="37"/>
      <c r="M9" s="37"/>
      <c r="N9" s="37"/>
      <c r="O9" s="37"/>
      <c r="P9" s="37"/>
      <c r="Q9" s="37"/>
      <c r="R9" s="42"/>
      <c r="S9" s="42"/>
      <c r="T9" s="42"/>
      <c r="U9" s="37"/>
      <c r="V9" s="37"/>
      <c r="W9" s="37"/>
      <c r="X9" s="42"/>
      <c r="Y9" s="42"/>
      <c r="Z9" s="42"/>
      <c r="AA9" s="42"/>
      <c r="AB9" s="42"/>
      <c r="AC9" s="42"/>
      <c r="AD9" s="37"/>
      <c r="AE9" s="37"/>
      <c r="AF9" s="37"/>
      <c r="AG9" s="37"/>
      <c r="AH9" s="37"/>
      <c r="AI9" s="37"/>
    </row>
    <row r="10" spans="2:35" ht="15.75">
      <c r="B10" s="7">
        <v>2</v>
      </c>
      <c r="C10" s="37"/>
      <c r="D10" s="37"/>
      <c r="E10" s="38"/>
      <c r="F10" s="37"/>
      <c r="G10" s="37"/>
      <c r="H10" s="37"/>
      <c r="I10" s="37"/>
      <c r="J10" s="37"/>
      <c r="K10" s="37"/>
      <c r="L10" s="37"/>
      <c r="M10" s="37"/>
      <c r="N10" s="37"/>
      <c r="O10" s="37"/>
      <c r="P10" s="37"/>
      <c r="Q10" s="37"/>
      <c r="R10" s="42"/>
      <c r="S10" s="42"/>
      <c r="T10" s="42"/>
      <c r="U10" s="37"/>
      <c r="V10" s="37"/>
      <c r="W10" s="37"/>
      <c r="X10" s="42"/>
      <c r="Y10" s="42"/>
      <c r="Z10" s="42"/>
      <c r="AA10" s="42"/>
      <c r="AB10" s="42"/>
      <c r="AC10" s="42"/>
      <c r="AD10" s="37"/>
      <c r="AE10" s="37"/>
      <c r="AF10" s="37"/>
      <c r="AG10" s="37"/>
      <c r="AH10" s="37"/>
      <c r="AI10" s="37"/>
    </row>
    <row r="11" spans="2:35" ht="15.75">
      <c r="B11" s="7">
        <v>3</v>
      </c>
      <c r="C11" s="37"/>
      <c r="D11" s="37"/>
      <c r="E11" s="38"/>
      <c r="F11" s="37"/>
      <c r="G11" s="37"/>
      <c r="H11" s="37"/>
      <c r="I11" s="37"/>
      <c r="J11" s="37"/>
      <c r="K11" s="37"/>
      <c r="L11" s="37"/>
      <c r="M11" s="37"/>
      <c r="N11" s="37"/>
      <c r="O11" s="37"/>
      <c r="P11" s="37"/>
      <c r="Q11" s="37"/>
      <c r="R11" s="42"/>
      <c r="S11" s="42"/>
      <c r="T11" s="42"/>
      <c r="U11" s="37"/>
      <c r="V11" s="37"/>
      <c r="W11" s="37"/>
      <c r="X11" s="42"/>
      <c r="Y11" s="42"/>
      <c r="Z11" s="42"/>
      <c r="AA11" s="42"/>
      <c r="AB11" s="42"/>
      <c r="AC11" s="42"/>
      <c r="AD11" s="37"/>
      <c r="AE11" s="37"/>
      <c r="AF11" s="37"/>
      <c r="AG11" s="37"/>
      <c r="AH11" s="37"/>
      <c r="AI11" s="37"/>
    </row>
    <row r="12" spans="2:35" ht="15.75">
      <c r="B12" s="7">
        <v>4</v>
      </c>
      <c r="C12" s="37"/>
      <c r="D12" s="37"/>
      <c r="E12" s="38"/>
      <c r="F12" s="37"/>
      <c r="G12" s="37"/>
      <c r="H12" s="37"/>
      <c r="I12" s="37"/>
      <c r="J12" s="37"/>
      <c r="K12" s="37"/>
      <c r="L12" s="37"/>
      <c r="M12" s="37"/>
      <c r="N12" s="37"/>
      <c r="O12" s="37"/>
      <c r="P12" s="37"/>
      <c r="Q12" s="37"/>
      <c r="R12" s="42"/>
      <c r="S12" s="42"/>
      <c r="T12" s="42"/>
      <c r="U12" s="37"/>
      <c r="V12" s="37"/>
      <c r="W12" s="37"/>
      <c r="X12" s="42"/>
      <c r="Y12" s="42"/>
      <c r="Z12" s="42"/>
      <c r="AA12" s="42"/>
      <c r="AB12" s="42"/>
      <c r="AC12" s="42"/>
      <c r="AD12" s="37"/>
      <c r="AE12" s="37"/>
      <c r="AF12" s="37"/>
      <c r="AG12" s="37"/>
      <c r="AH12" s="37"/>
      <c r="AI12" s="37"/>
    </row>
    <row r="13" spans="2:35" ht="15.75">
      <c r="B13" s="7">
        <v>5</v>
      </c>
      <c r="C13" s="37"/>
      <c r="D13" s="37"/>
      <c r="E13" s="38"/>
      <c r="F13" s="37"/>
      <c r="G13" s="37"/>
      <c r="H13" s="37"/>
      <c r="I13" s="37"/>
      <c r="J13" s="37"/>
      <c r="K13" s="37"/>
      <c r="L13" s="37"/>
      <c r="M13" s="37"/>
      <c r="N13" s="37"/>
      <c r="O13" s="37"/>
      <c r="P13" s="37"/>
      <c r="Q13" s="37"/>
      <c r="R13" s="42"/>
      <c r="S13" s="42"/>
      <c r="T13" s="42"/>
      <c r="U13" s="37"/>
      <c r="V13" s="37"/>
      <c r="W13" s="37"/>
      <c r="X13" s="42"/>
      <c r="Y13" s="42"/>
      <c r="Z13" s="42"/>
      <c r="AA13" s="42"/>
      <c r="AB13" s="42"/>
      <c r="AC13" s="42"/>
      <c r="AD13" s="37"/>
      <c r="AE13" s="37"/>
      <c r="AF13" s="37"/>
      <c r="AG13" s="37"/>
      <c r="AH13" s="37"/>
      <c r="AI13" s="37"/>
    </row>
    <row r="14" spans="2:35" ht="15.75">
      <c r="B14" s="7">
        <v>6</v>
      </c>
      <c r="C14" s="37"/>
      <c r="D14" s="37"/>
      <c r="E14" s="38"/>
      <c r="F14" s="37"/>
      <c r="G14" s="37"/>
      <c r="H14" s="37"/>
      <c r="I14" s="37"/>
      <c r="J14" s="37"/>
      <c r="K14" s="37"/>
      <c r="L14" s="37"/>
      <c r="M14" s="37"/>
      <c r="N14" s="37"/>
      <c r="O14" s="37"/>
      <c r="P14" s="37"/>
      <c r="Q14" s="37"/>
      <c r="R14" s="42"/>
      <c r="S14" s="42"/>
      <c r="T14" s="42"/>
      <c r="U14" s="37"/>
      <c r="V14" s="37"/>
      <c r="W14" s="37"/>
      <c r="X14" s="42"/>
      <c r="Y14" s="42"/>
      <c r="Z14" s="42"/>
      <c r="AA14" s="42"/>
      <c r="AB14" s="42"/>
      <c r="AC14" s="42"/>
      <c r="AD14" s="37"/>
      <c r="AE14" s="37"/>
      <c r="AF14" s="37"/>
      <c r="AG14" s="37"/>
      <c r="AH14" s="37"/>
      <c r="AI14" s="37"/>
    </row>
    <row r="15" spans="2:35" ht="15.75">
      <c r="B15" s="7">
        <v>7</v>
      </c>
      <c r="C15" s="37"/>
      <c r="D15" s="37"/>
      <c r="E15" s="38"/>
      <c r="F15" s="37"/>
      <c r="G15" s="37"/>
      <c r="H15" s="37"/>
      <c r="I15" s="37"/>
      <c r="J15" s="37"/>
      <c r="K15" s="37"/>
      <c r="L15" s="37"/>
      <c r="M15" s="37"/>
      <c r="N15" s="37"/>
      <c r="O15" s="37"/>
      <c r="P15" s="37"/>
      <c r="Q15" s="37"/>
      <c r="R15" s="42"/>
      <c r="S15" s="42"/>
      <c r="T15" s="42"/>
      <c r="U15" s="37"/>
      <c r="V15" s="37"/>
      <c r="W15" s="37"/>
      <c r="X15" s="42"/>
      <c r="Y15" s="42"/>
      <c r="Z15" s="42"/>
      <c r="AA15" s="42"/>
      <c r="AB15" s="42"/>
      <c r="AC15" s="42"/>
      <c r="AD15" s="37"/>
      <c r="AE15" s="37"/>
      <c r="AF15" s="37"/>
      <c r="AG15" s="37"/>
      <c r="AH15" s="37"/>
      <c r="AI15" s="37"/>
    </row>
    <row r="16" spans="2:35" ht="15.75">
      <c r="B16" s="91" t="s">
        <v>54</v>
      </c>
      <c r="C16" s="92"/>
      <c r="D16" s="93"/>
      <c r="E16" s="43">
        <f>SUM(E9:E15)</f>
        <v>0</v>
      </c>
      <c r="F16" s="38">
        <f t="shared" ref="F16:AI16" si="0">SUM(F9:F15)</f>
        <v>0</v>
      </c>
      <c r="G16" s="38">
        <f t="shared" si="0"/>
        <v>0</v>
      </c>
      <c r="H16" s="38">
        <f t="shared" si="0"/>
        <v>0</v>
      </c>
      <c r="I16" s="38">
        <f t="shared" si="0"/>
        <v>0</v>
      </c>
      <c r="J16" s="38">
        <f t="shared" si="0"/>
        <v>0</v>
      </c>
      <c r="K16" s="38">
        <f t="shared" si="0"/>
        <v>0</v>
      </c>
      <c r="L16" s="38">
        <f t="shared" si="0"/>
        <v>0</v>
      </c>
      <c r="M16" s="38">
        <f t="shared" si="0"/>
        <v>0</v>
      </c>
      <c r="N16" s="38">
        <f t="shared" si="0"/>
        <v>0</v>
      </c>
      <c r="O16" s="38">
        <f t="shared" si="0"/>
        <v>0</v>
      </c>
      <c r="P16" s="38">
        <f t="shared" si="0"/>
        <v>0</v>
      </c>
      <c r="Q16" s="38">
        <f t="shared" si="0"/>
        <v>0</v>
      </c>
      <c r="R16" s="44">
        <f t="shared" si="0"/>
        <v>0</v>
      </c>
      <c r="S16" s="44">
        <f t="shared" si="0"/>
        <v>0</v>
      </c>
      <c r="T16" s="44">
        <f t="shared" si="0"/>
        <v>0</v>
      </c>
      <c r="U16" s="38">
        <f t="shared" si="0"/>
        <v>0</v>
      </c>
      <c r="V16" s="38">
        <f t="shared" si="0"/>
        <v>0</v>
      </c>
      <c r="W16" s="38">
        <f t="shared" si="0"/>
        <v>0</v>
      </c>
      <c r="X16" s="44">
        <f t="shared" si="0"/>
        <v>0</v>
      </c>
      <c r="Y16" s="44">
        <f t="shared" si="0"/>
        <v>0</v>
      </c>
      <c r="Z16" s="44">
        <f t="shared" si="0"/>
        <v>0</v>
      </c>
      <c r="AA16" s="44">
        <f t="shared" si="0"/>
        <v>0</v>
      </c>
      <c r="AB16" s="44">
        <f t="shared" si="0"/>
        <v>0</v>
      </c>
      <c r="AC16" s="44">
        <f t="shared" si="0"/>
        <v>0</v>
      </c>
      <c r="AD16" s="38">
        <f t="shared" si="0"/>
        <v>0</v>
      </c>
      <c r="AE16" s="38">
        <f t="shared" si="0"/>
        <v>0</v>
      </c>
      <c r="AF16" s="38">
        <f t="shared" si="0"/>
        <v>0</v>
      </c>
      <c r="AG16" s="38">
        <f t="shared" si="0"/>
        <v>0</v>
      </c>
      <c r="AH16" s="38">
        <f t="shared" si="0"/>
        <v>0</v>
      </c>
      <c r="AI16" s="38">
        <f t="shared" si="0"/>
        <v>0</v>
      </c>
    </row>
    <row r="17" spans="2:35" ht="15.75">
      <c r="B17" s="91" t="s">
        <v>11</v>
      </c>
      <c r="C17" s="92"/>
      <c r="D17" s="92"/>
      <c r="E17" s="12" t="e">
        <f>E16*100/E16</f>
        <v>#DIV/0!</v>
      </c>
      <c r="F17" s="22" t="e">
        <f>F16*100/E16</f>
        <v>#DIV/0!</v>
      </c>
      <c r="G17" s="21" t="e">
        <f>G16*100/E16</f>
        <v>#DIV/0!</v>
      </c>
      <c r="H17" s="21" t="e">
        <f>H16*100/E16</f>
        <v>#DIV/0!</v>
      </c>
      <c r="I17" s="21" t="e">
        <f>I16*100/E16</f>
        <v>#DIV/0!</v>
      </c>
      <c r="J17" s="21" t="e">
        <f>J16*100/E16</f>
        <v>#DIV/0!</v>
      </c>
      <c r="K17" s="21" t="e">
        <f>K16*100/E16</f>
        <v>#DIV/0!</v>
      </c>
      <c r="L17" s="21" t="e">
        <f>L16*100/E16</f>
        <v>#DIV/0!</v>
      </c>
      <c r="M17" s="21" t="e">
        <f>M16*100/E16</f>
        <v>#DIV/0!</v>
      </c>
      <c r="N17" s="21" t="e">
        <f>N16*100/E16</f>
        <v>#DIV/0!</v>
      </c>
      <c r="O17" s="21" t="e">
        <f>O16*100/E16</f>
        <v>#DIV/0!</v>
      </c>
      <c r="P17" s="21" t="e">
        <f>P16*100/E16</f>
        <v>#DIV/0!</v>
      </c>
      <c r="Q17" s="21" t="e">
        <f>Q16*100/E16</f>
        <v>#DIV/0!</v>
      </c>
      <c r="R17" s="26" t="e">
        <f>R16*100/E16</f>
        <v>#DIV/0!</v>
      </c>
      <c r="S17" s="26" t="e">
        <f>S16*100/E16</f>
        <v>#DIV/0!</v>
      </c>
      <c r="T17" s="26" t="e">
        <f>T16*100/E16</f>
        <v>#DIV/0!</v>
      </c>
      <c r="U17" s="21" t="e">
        <f>U16*100/E16</f>
        <v>#DIV/0!</v>
      </c>
      <c r="V17" s="21" t="e">
        <f>V16*100/E16</f>
        <v>#DIV/0!</v>
      </c>
      <c r="W17" s="21" t="e">
        <f>W16*100/E16</f>
        <v>#DIV/0!</v>
      </c>
      <c r="X17" s="26" t="e">
        <f>X16*100/E16</f>
        <v>#DIV/0!</v>
      </c>
      <c r="Y17" s="26" t="e">
        <f>Y16*100/E16</f>
        <v>#DIV/0!</v>
      </c>
      <c r="Z17" s="26" t="e">
        <f>Z16*100/E16</f>
        <v>#DIV/0!</v>
      </c>
      <c r="AA17" s="26" t="e">
        <f>AA16*100/E16</f>
        <v>#DIV/0!</v>
      </c>
      <c r="AB17" s="26" t="e">
        <f>AB16*100/E16</f>
        <v>#DIV/0!</v>
      </c>
      <c r="AC17" s="26" t="e">
        <f>AC16*100/E16</f>
        <v>#DIV/0!</v>
      </c>
      <c r="AD17" s="21" t="e">
        <f>AD16*100/E16</f>
        <v>#DIV/0!</v>
      </c>
      <c r="AE17" s="21" t="e">
        <f>AE16*100/E16</f>
        <v>#DIV/0!</v>
      </c>
      <c r="AF17" s="21" t="e">
        <f>AF16*100/E16</f>
        <v>#DIV/0!</v>
      </c>
      <c r="AG17" s="21" t="e">
        <f>AG16*100/E16</f>
        <v>#DIV/0!</v>
      </c>
      <c r="AH17" s="21" t="e">
        <f>AH16*100/E16</f>
        <v>#DIV/0!</v>
      </c>
      <c r="AI17" s="21" t="e">
        <f>AI16*100/E16</f>
        <v>#DIV/0!</v>
      </c>
    </row>
    <row r="21" spans="2:35" ht="1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97" t="s">
        <v>29</v>
      </c>
      <c r="AH21" s="97"/>
      <c r="AI21" s="97"/>
    </row>
    <row r="22" spans="2:35" ht="15.75">
      <c r="B22" s="1"/>
      <c r="C22" s="96" t="s">
        <v>31</v>
      </c>
      <c r="D22" s="96"/>
      <c r="E22" s="96"/>
      <c r="F22" s="96"/>
      <c r="G22" s="96"/>
      <c r="H22" s="96"/>
      <c r="I22" s="1"/>
      <c r="J22" s="1"/>
      <c r="K22" s="1"/>
      <c r="L22" s="1"/>
      <c r="M22" s="1"/>
      <c r="N22" s="1"/>
      <c r="O22" s="17" t="s">
        <v>37</v>
      </c>
      <c r="P22" s="17"/>
      <c r="Q22" s="14" t="str">
        <f>'кіші топ'!Q2</f>
        <v>*************</v>
      </c>
      <c r="R22" s="17"/>
      <c r="S22" s="17"/>
      <c r="T22" s="17"/>
      <c r="U22" s="17"/>
      <c r="V22" s="17"/>
      <c r="W22" s="17"/>
      <c r="X22" s="17"/>
      <c r="Y22" s="17"/>
      <c r="Z22" s="17"/>
      <c r="AA22" s="17"/>
      <c r="AB22" s="17"/>
      <c r="AC22" s="17"/>
      <c r="AD22" s="17"/>
      <c r="AE22" s="17"/>
      <c r="AF22" s="17"/>
      <c r="AG22" s="17"/>
      <c r="AH22" s="17"/>
      <c r="AI22" s="17"/>
    </row>
    <row r="23" spans="2:35" ht="15.75">
      <c r="B23" s="1"/>
      <c r="C23" s="17" t="s">
        <v>36</v>
      </c>
      <c r="D23" s="14" t="str">
        <f>'ерте жас тобы'!D3</f>
        <v>*********</v>
      </c>
      <c r="E23" s="14"/>
      <c r="F23" s="14"/>
      <c r="G23" s="17"/>
      <c r="H23" s="17"/>
      <c r="I23" s="14"/>
      <c r="J23" s="14"/>
      <c r="K23" s="14"/>
      <c r="L23" s="1"/>
      <c r="M23" s="1"/>
      <c r="N23" s="1"/>
      <c r="O23" s="1" t="s">
        <v>38</v>
      </c>
      <c r="P23" s="1"/>
      <c r="Q23" s="14" t="str">
        <f>'кіші топ'!Q3</f>
        <v>************</v>
      </c>
      <c r="R23" s="17"/>
      <c r="S23" s="17"/>
      <c r="T23" s="17"/>
      <c r="U23" s="17"/>
      <c r="V23" s="17"/>
      <c r="W23" s="17"/>
      <c r="X23" s="17"/>
      <c r="Y23" s="17"/>
      <c r="Z23" s="17"/>
      <c r="AA23" s="17"/>
      <c r="AB23" s="1"/>
      <c r="AC23" s="1"/>
      <c r="AD23" s="1"/>
      <c r="AE23" s="1"/>
      <c r="AF23" s="1"/>
      <c r="AG23" s="1"/>
      <c r="AH23" s="1"/>
      <c r="AI23" s="1"/>
    </row>
    <row r="24" spans="2:35" ht="15.75">
      <c r="B24" s="1"/>
      <c r="C24" s="1"/>
      <c r="D24" s="1"/>
      <c r="E24" s="1"/>
      <c r="F24" s="1"/>
      <c r="G24" s="1"/>
      <c r="H24" s="1"/>
      <c r="I24" s="1"/>
      <c r="J24" s="1"/>
      <c r="K24" s="1"/>
      <c r="L24" s="1"/>
      <c r="M24" s="1"/>
      <c r="N24" s="1"/>
      <c r="O24" s="18" t="s">
        <v>39</v>
      </c>
      <c r="P24" s="18"/>
      <c r="Q24" s="16" t="str">
        <f>'ерте жас тобы'!Q4</f>
        <v>**********</v>
      </c>
      <c r="R24" s="18"/>
      <c r="S24" s="18"/>
      <c r="T24" s="18"/>
      <c r="U24" s="18"/>
      <c r="V24" s="18"/>
      <c r="W24" s="18"/>
      <c r="X24" s="18"/>
      <c r="Y24" s="18"/>
      <c r="Z24" s="18"/>
      <c r="AA24" s="18"/>
      <c r="AB24" s="14"/>
      <c r="AC24" s="14"/>
      <c r="AD24" s="14"/>
      <c r="AE24" s="14"/>
      <c r="AF24" s="14"/>
      <c r="AG24" s="14"/>
      <c r="AH24" s="14"/>
      <c r="AI24" s="14"/>
    </row>
    <row r="25" spans="2:35" ht="15.7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ht="35.25" customHeight="1">
      <c r="B26" s="94" t="s">
        <v>0</v>
      </c>
      <c r="C26" s="95" t="s">
        <v>40</v>
      </c>
      <c r="D26" s="95" t="s">
        <v>41</v>
      </c>
      <c r="E26" s="95" t="s">
        <v>42</v>
      </c>
      <c r="F26" s="95" t="s">
        <v>43</v>
      </c>
      <c r="G26" s="95"/>
      <c r="H26" s="95"/>
      <c r="I26" s="103" t="s">
        <v>44</v>
      </c>
      <c r="J26" s="104"/>
      <c r="K26" s="104"/>
      <c r="L26" s="104"/>
      <c r="M26" s="104"/>
      <c r="N26" s="105"/>
      <c r="O26" s="95" t="s">
        <v>45</v>
      </c>
      <c r="P26" s="95"/>
      <c r="Q26" s="95"/>
      <c r="R26" s="103" t="s">
        <v>46</v>
      </c>
      <c r="S26" s="104"/>
      <c r="T26" s="104"/>
      <c r="U26" s="104"/>
      <c r="V26" s="104"/>
      <c r="W26" s="104"/>
      <c r="X26" s="104"/>
      <c r="Y26" s="104"/>
      <c r="Z26" s="104"/>
      <c r="AA26" s="104"/>
      <c r="AB26" s="104"/>
      <c r="AC26" s="104"/>
      <c r="AD26" s="104"/>
      <c r="AE26" s="104"/>
      <c r="AF26" s="105"/>
      <c r="AG26" s="95" t="s">
        <v>47</v>
      </c>
      <c r="AH26" s="95"/>
      <c r="AI26" s="95"/>
    </row>
    <row r="27" spans="2:35" ht="15.75" customHeight="1">
      <c r="B27" s="94"/>
      <c r="C27" s="95"/>
      <c r="D27" s="95"/>
      <c r="E27" s="95"/>
      <c r="F27" s="98" t="s">
        <v>48</v>
      </c>
      <c r="G27" s="98" t="s">
        <v>49</v>
      </c>
      <c r="H27" s="98" t="s">
        <v>50</v>
      </c>
      <c r="I27" s="95" t="s">
        <v>51</v>
      </c>
      <c r="J27" s="95"/>
      <c r="K27" s="95"/>
      <c r="L27" s="95" t="s">
        <v>52</v>
      </c>
      <c r="M27" s="95"/>
      <c r="N27" s="95"/>
      <c r="O27" s="98" t="s">
        <v>48</v>
      </c>
      <c r="P27" s="98" t="s">
        <v>49</v>
      </c>
      <c r="Q27" s="98" t="s">
        <v>50</v>
      </c>
      <c r="R27" s="107" t="s">
        <v>56</v>
      </c>
      <c r="S27" s="107"/>
      <c r="T27" s="107"/>
      <c r="U27" s="107" t="s">
        <v>53</v>
      </c>
      <c r="V27" s="107"/>
      <c r="W27" s="107"/>
      <c r="X27" s="94" t="s">
        <v>57</v>
      </c>
      <c r="Y27" s="94"/>
      <c r="Z27" s="94"/>
      <c r="AA27" s="94" t="s">
        <v>58</v>
      </c>
      <c r="AB27" s="94"/>
      <c r="AC27" s="94"/>
      <c r="AD27" s="101" t="s">
        <v>17</v>
      </c>
      <c r="AE27" s="101"/>
      <c r="AF27" s="102"/>
      <c r="AG27" s="98" t="s">
        <v>48</v>
      </c>
      <c r="AH27" s="98" t="s">
        <v>49</v>
      </c>
      <c r="AI27" s="98" t="s">
        <v>50</v>
      </c>
    </row>
    <row r="28" spans="2:35" ht="63">
      <c r="B28" s="94"/>
      <c r="C28" s="95"/>
      <c r="D28" s="95"/>
      <c r="E28" s="95"/>
      <c r="F28" s="99"/>
      <c r="G28" s="99"/>
      <c r="H28" s="99"/>
      <c r="I28" s="83" t="s">
        <v>48</v>
      </c>
      <c r="J28" s="83" t="s">
        <v>49</v>
      </c>
      <c r="K28" s="83" t="s">
        <v>50</v>
      </c>
      <c r="L28" s="83" t="s">
        <v>48</v>
      </c>
      <c r="M28" s="83" t="s">
        <v>49</v>
      </c>
      <c r="N28" s="83" t="s">
        <v>50</v>
      </c>
      <c r="O28" s="99"/>
      <c r="P28" s="99"/>
      <c r="Q28" s="99"/>
      <c r="R28" s="83" t="s">
        <v>48</v>
      </c>
      <c r="S28" s="83" t="s">
        <v>49</v>
      </c>
      <c r="T28" s="83" t="s">
        <v>50</v>
      </c>
      <c r="U28" s="83" t="s">
        <v>48</v>
      </c>
      <c r="V28" s="83" t="s">
        <v>49</v>
      </c>
      <c r="W28" s="83" t="s">
        <v>50</v>
      </c>
      <c r="X28" s="83" t="s">
        <v>48</v>
      </c>
      <c r="Y28" s="83" t="s">
        <v>49</v>
      </c>
      <c r="Z28" s="83" t="s">
        <v>50</v>
      </c>
      <c r="AA28" s="83" t="s">
        <v>48</v>
      </c>
      <c r="AB28" s="83" t="s">
        <v>49</v>
      </c>
      <c r="AC28" s="83" t="s">
        <v>50</v>
      </c>
      <c r="AD28" s="83" t="s">
        <v>48</v>
      </c>
      <c r="AE28" s="83" t="s">
        <v>49</v>
      </c>
      <c r="AF28" s="83" t="s">
        <v>50</v>
      </c>
      <c r="AG28" s="99"/>
      <c r="AH28" s="99"/>
      <c r="AI28" s="99"/>
    </row>
    <row r="29" spans="2:35" ht="15.7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row>
    <row r="30" spans="2:35" ht="15.7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row>
    <row r="31" spans="2:35" ht="15.7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row>
    <row r="32" spans="2:35" ht="15.7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row>
    <row r="33" spans="2:35" ht="15.7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2:35" ht="15.7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row>
    <row r="35" spans="2:35" ht="15.7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row>
    <row r="36" spans="2:35" ht="15.75">
      <c r="B36" s="91" t="s">
        <v>54</v>
      </c>
      <c r="C36" s="92"/>
      <c r="D36" s="93"/>
      <c r="E36" s="43">
        <f>SUM(E29:E35)</f>
        <v>0</v>
      </c>
      <c r="F36" s="38">
        <f t="shared" ref="F36:AI36" si="1">SUM(F29:F35)</f>
        <v>0</v>
      </c>
      <c r="G36" s="38">
        <f t="shared" si="1"/>
        <v>0</v>
      </c>
      <c r="H36" s="38">
        <f t="shared" si="1"/>
        <v>0</v>
      </c>
      <c r="I36" s="38">
        <f t="shared" si="1"/>
        <v>0</v>
      </c>
      <c r="J36" s="38">
        <f t="shared" si="1"/>
        <v>0</v>
      </c>
      <c r="K36" s="38">
        <f t="shared" si="1"/>
        <v>0</v>
      </c>
      <c r="L36" s="38">
        <f t="shared" si="1"/>
        <v>0</v>
      </c>
      <c r="M36" s="38">
        <f t="shared" si="1"/>
        <v>0</v>
      </c>
      <c r="N36" s="38">
        <f t="shared" si="1"/>
        <v>0</v>
      </c>
      <c r="O36" s="38">
        <f t="shared" si="1"/>
        <v>0</v>
      </c>
      <c r="P36" s="38">
        <f t="shared" si="1"/>
        <v>0</v>
      </c>
      <c r="Q36" s="38">
        <f t="shared" si="1"/>
        <v>0</v>
      </c>
      <c r="R36" s="38">
        <f t="shared" si="1"/>
        <v>0</v>
      </c>
      <c r="S36" s="38">
        <f t="shared" si="1"/>
        <v>0</v>
      </c>
      <c r="T36" s="38">
        <f t="shared" si="1"/>
        <v>0</v>
      </c>
      <c r="U36" s="38">
        <f t="shared" si="1"/>
        <v>0</v>
      </c>
      <c r="V36" s="38">
        <f t="shared" si="1"/>
        <v>0</v>
      </c>
      <c r="W36" s="38">
        <f t="shared" si="1"/>
        <v>0</v>
      </c>
      <c r="X36" s="38">
        <f t="shared" si="1"/>
        <v>0</v>
      </c>
      <c r="Y36" s="38">
        <f t="shared" si="1"/>
        <v>0</v>
      </c>
      <c r="Z36" s="38">
        <f t="shared" si="1"/>
        <v>0</v>
      </c>
      <c r="AA36" s="38">
        <f t="shared" si="1"/>
        <v>0</v>
      </c>
      <c r="AB36" s="38">
        <f t="shared" si="1"/>
        <v>0</v>
      </c>
      <c r="AC36" s="38">
        <f t="shared" si="1"/>
        <v>0</v>
      </c>
      <c r="AD36" s="38">
        <f t="shared" si="1"/>
        <v>0</v>
      </c>
      <c r="AE36" s="38">
        <f t="shared" si="1"/>
        <v>0</v>
      </c>
      <c r="AF36" s="38">
        <f t="shared" si="1"/>
        <v>0</v>
      </c>
      <c r="AG36" s="38">
        <f t="shared" si="1"/>
        <v>0</v>
      </c>
      <c r="AH36" s="38">
        <f t="shared" si="1"/>
        <v>0</v>
      </c>
      <c r="AI36" s="38">
        <f t="shared" si="1"/>
        <v>0</v>
      </c>
    </row>
    <row r="37" spans="2:35" ht="15.75">
      <c r="B37" s="91" t="s">
        <v>11</v>
      </c>
      <c r="C37" s="92"/>
      <c r="D37" s="92"/>
      <c r="E37" s="12"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c r="AA37" s="21" t="e">
        <f>AA36*100/E36</f>
        <v>#DIV/0!</v>
      </c>
      <c r="AB37" s="21" t="e">
        <f>AB36*100/E36</f>
        <v>#DIV/0!</v>
      </c>
      <c r="AC37" s="21" t="e">
        <f>AC36*100/E36</f>
        <v>#DIV/0!</v>
      </c>
      <c r="AD37" s="21" t="e">
        <f>AD36*100/E36</f>
        <v>#DIV/0!</v>
      </c>
      <c r="AE37" s="21" t="e">
        <f>AE36*100/E36</f>
        <v>#DIV/0!</v>
      </c>
      <c r="AF37" s="21" t="e">
        <f>AF36*100/E36</f>
        <v>#DIV/0!</v>
      </c>
      <c r="AG37" s="21" t="e">
        <f>AG36*100/E36</f>
        <v>#DIV/0!</v>
      </c>
      <c r="AH37" s="21" t="e">
        <f>AH36*100/E36</f>
        <v>#DIV/0!</v>
      </c>
      <c r="AI37" s="21" t="e">
        <f>AI36*100/E36</f>
        <v>#DIV/0!</v>
      </c>
    </row>
    <row r="41" spans="2:35" ht="1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97" t="s">
        <v>29</v>
      </c>
      <c r="AH41" s="97"/>
      <c r="AI41" s="97"/>
    </row>
    <row r="42" spans="2:35" ht="15.75">
      <c r="B42" s="1"/>
      <c r="C42" s="96" t="s">
        <v>31</v>
      </c>
      <c r="D42" s="96"/>
      <c r="E42" s="96"/>
      <c r="F42" s="96"/>
      <c r="G42" s="96"/>
      <c r="H42" s="96"/>
      <c r="I42" s="1"/>
      <c r="J42" s="1"/>
      <c r="K42" s="1"/>
      <c r="L42" s="1"/>
      <c r="M42" s="1"/>
      <c r="N42" s="1"/>
      <c r="O42" s="17" t="s">
        <v>37</v>
      </c>
      <c r="P42" s="17"/>
      <c r="Q42" s="14" t="str">
        <f>'кіші топ'!Q2</f>
        <v>*************</v>
      </c>
      <c r="R42" s="17"/>
      <c r="S42" s="17"/>
      <c r="T42" s="17"/>
      <c r="U42" s="17"/>
      <c r="V42" s="17"/>
      <c r="W42" s="17"/>
      <c r="X42" s="17"/>
      <c r="Y42" s="17"/>
      <c r="Z42" s="17"/>
      <c r="AA42" s="17"/>
      <c r="AB42" s="17"/>
      <c r="AC42" s="17"/>
      <c r="AD42" s="17"/>
      <c r="AE42" s="17"/>
      <c r="AF42" s="17"/>
      <c r="AG42" s="17"/>
      <c r="AH42" s="17"/>
      <c r="AI42" s="17"/>
    </row>
    <row r="43" spans="2:35" ht="15.75">
      <c r="B43" s="1"/>
      <c r="C43" s="17" t="s">
        <v>36</v>
      </c>
      <c r="D43" s="14" t="str">
        <f>'ерте жас тобы'!D23</f>
        <v>*********</v>
      </c>
      <c r="E43" s="14"/>
      <c r="F43" s="14"/>
      <c r="G43" s="17"/>
      <c r="H43" s="17"/>
      <c r="I43" s="14"/>
      <c r="J43" s="14"/>
      <c r="K43" s="14"/>
      <c r="L43" s="1"/>
      <c r="M43" s="1"/>
      <c r="N43" s="1"/>
      <c r="O43" s="1" t="s">
        <v>38</v>
      </c>
      <c r="P43" s="1"/>
      <c r="Q43" s="14" t="str">
        <f>'кіші топ'!Q3</f>
        <v>************</v>
      </c>
      <c r="R43" s="17"/>
      <c r="S43" s="17"/>
      <c r="T43" s="17"/>
      <c r="U43" s="17"/>
      <c r="V43" s="17"/>
      <c r="W43" s="17"/>
      <c r="X43" s="17"/>
      <c r="Y43" s="17"/>
      <c r="Z43" s="17"/>
      <c r="AA43" s="17"/>
      <c r="AB43" s="1"/>
      <c r="AC43" s="1"/>
      <c r="AD43" s="1"/>
      <c r="AE43" s="1"/>
      <c r="AF43" s="1"/>
      <c r="AG43" s="1"/>
      <c r="AH43" s="1"/>
      <c r="AI43" s="1"/>
    </row>
    <row r="44" spans="2:35" ht="15.75">
      <c r="B44" s="1"/>
      <c r="C44" s="1"/>
      <c r="D44" s="1"/>
      <c r="E44" s="1"/>
      <c r="F44" s="1"/>
      <c r="G44" s="1"/>
      <c r="H44" s="1"/>
      <c r="I44" s="1"/>
      <c r="J44" s="1"/>
      <c r="K44" s="1"/>
      <c r="L44" s="1"/>
      <c r="M44" s="1"/>
      <c r="N44" s="1"/>
      <c r="O44" s="18" t="s">
        <v>39</v>
      </c>
      <c r="P44" s="18"/>
      <c r="Q44" s="16" t="str">
        <f>'ерте жас тобы'!Q24</f>
        <v>********</v>
      </c>
      <c r="R44" s="18"/>
      <c r="S44" s="18"/>
      <c r="T44" s="18"/>
      <c r="U44" s="18"/>
      <c r="V44" s="18"/>
      <c r="W44" s="18"/>
      <c r="X44" s="18"/>
      <c r="Y44" s="18"/>
      <c r="Z44" s="18"/>
      <c r="AA44" s="18"/>
      <c r="AB44" s="14"/>
      <c r="AC44" s="14"/>
      <c r="AD44" s="14"/>
      <c r="AE44" s="14"/>
      <c r="AF44" s="14"/>
      <c r="AG44" s="14"/>
      <c r="AH44" s="14"/>
      <c r="AI44" s="14"/>
    </row>
    <row r="45" spans="2:35" ht="15.7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2:35" ht="36" customHeight="1">
      <c r="B46" s="94" t="s">
        <v>0</v>
      </c>
      <c r="C46" s="95" t="s">
        <v>40</v>
      </c>
      <c r="D46" s="95" t="s">
        <v>41</v>
      </c>
      <c r="E46" s="95" t="s">
        <v>42</v>
      </c>
      <c r="F46" s="95" t="s">
        <v>43</v>
      </c>
      <c r="G46" s="95"/>
      <c r="H46" s="95"/>
      <c r="I46" s="103" t="s">
        <v>44</v>
      </c>
      <c r="J46" s="104"/>
      <c r="K46" s="104"/>
      <c r="L46" s="104"/>
      <c r="M46" s="104"/>
      <c r="N46" s="105"/>
      <c r="O46" s="95" t="s">
        <v>45</v>
      </c>
      <c r="P46" s="95"/>
      <c r="Q46" s="95"/>
      <c r="R46" s="103" t="s">
        <v>46</v>
      </c>
      <c r="S46" s="104"/>
      <c r="T46" s="104"/>
      <c r="U46" s="104"/>
      <c r="V46" s="104"/>
      <c r="W46" s="104"/>
      <c r="X46" s="104"/>
      <c r="Y46" s="104"/>
      <c r="Z46" s="104"/>
      <c r="AA46" s="104"/>
      <c r="AB46" s="104"/>
      <c r="AC46" s="104"/>
      <c r="AD46" s="104"/>
      <c r="AE46" s="104"/>
      <c r="AF46" s="105"/>
      <c r="AG46" s="95" t="s">
        <v>47</v>
      </c>
      <c r="AH46" s="95"/>
      <c r="AI46" s="95"/>
    </row>
    <row r="47" spans="2:35" ht="15.75" customHeight="1">
      <c r="B47" s="94"/>
      <c r="C47" s="95"/>
      <c r="D47" s="95"/>
      <c r="E47" s="95"/>
      <c r="F47" s="98" t="s">
        <v>48</v>
      </c>
      <c r="G47" s="98" t="s">
        <v>49</v>
      </c>
      <c r="H47" s="98" t="s">
        <v>50</v>
      </c>
      <c r="I47" s="95" t="s">
        <v>51</v>
      </c>
      <c r="J47" s="95"/>
      <c r="K47" s="95"/>
      <c r="L47" s="95" t="s">
        <v>52</v>
      </c>
      <c r="M47" s="95"/>
      <c r="N47" s="95"/>
      <c r="O47" s="98" t="s">
        <v>48</v>
      </c>
      <c r="P47" s="98" t="s">
        <v>49</v>
      </c>
      <c r="Q47" s="98" t="s">
        <v>50</v>
      </c>
      <c r="R47" s="107" t="s">
        <v>56</v>
      </c>
      <c r="S47" s="107"/>
      <c r="T47" s="107"/>
      <c r="U47" s="107" t="s">
        <v>53</v>
      </c>
      <c r="V47" s="107"/>
      <c r="W47" s="107"/>
      <c r="X47" s="94" t="s">
        <v>57</v>
      </c>
      <c r="Y47" s="94"/>
      <c r="Z47" s="94"/>
      <c r="AA47" s="94" t="s">
        <v>58</v>
      </c>
      <c r="AB47" s="94"/>
      <c r="AC47" s="94"/>
      <c r="AD47" s="101" t="s">
        <v>17</v>
      </c>
      <c r="AE47" s="101"/>
      <c r="AF47" s="102"/>
      <c r="AG47" s="98" t="s">
        <v>48</v>
      </c>
      <c r="AH47" s="98" t="s">
        <v>49</v>
      </c>
      <c r="AI47" s="98" t="s">
        <v>50</v>
      </c>
    </row>
    <row r="48" spans="2:35" ht="63">
      <c r="B48" s="94"/>
      <c r="C48" s="95"/>
      <c r="D48" s="95"/>
      <c r="E48" s="95"/>
      <c r="F48" s="99"/>
      <c r="G48" s="99"/>
      <c r="H48" s="99"/>
      <c r="I48" s="83" t="s">
        <v>48</v>
      </c>
      <c r="J48" s="83" t="s">
        <v>49</v>
      </c>
      <c r="K48" s="83" t="s">
        <v>50</v>
      </c>
      <c r="L48" s="83" t="s">
        <v>48</v>
      </c>
      <c r="M48" s="83" t="s">
        <v>49</v>
      </c>
      <c r="N48" s="83" t="s">
        <v>50</v>
      </c>
      <c r="O48" s="99"/>
      <c r="P48" s="99"/>
      <c r="Q48" s="99"/>
      <c r="R48" s="83" t="s">
        <v>48</v>
      </c>
      <c r="S48" s="83" t="s">
        <v>49</v>
      </c>
      <c r="T48" s="83" t="s">
        <v>50</v>
      </c>
      <c r="U48" s="83" t="s">
        <v>48</v>
      </c>
      <c r="V48" s="83" t="s">
        <v>49</v>
      </c>
      <c r="W48" s="83" t="s">
        <v>50</v>
      </c>
      <c r="X48" s="83" t="s">
        <v>48</v>
      </c>
      <c r="Y48" s="83" t="s">
        <v>49</v>
      </c>
      <c r="Z48" s="83" t="s">
        <v>50</v>
      </c>
      <c r="AA48" s="83" t="s">
        <v>48</v>
      </c>
      <c r="AB48" s="83" t="s">
        <v>49</v>
      </c>
      <c r="AC48" s="83" t="s">
        <v>50</v>
      </c>
      <c r="AD48" s="83" t="s">
        <v>48</v>
      </c>
      <c r="AE48" s="83" t="s">
        <v>49</v>
      </c>
      <c r="AF48" s="83" t="s">
        <v>50</v>
      </c>
      <c r="AG48" s="99"/>
      <c r="AH48" s="99"/>
      <c r="AI48" s="99"/>
    </row>
    <row r="49" spans="2:35" ht="15.7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row>
    <row r="50" spans="2:35" ht="15.7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row>
    <row r="51" spans="2:35" ht="15.7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row>
    <row r="52" spans="2:35" ht="15.7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row>
    <row r="53" spans="2:35" ht="15.7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row>
    <row r="54" spans="2:35" ht="15.7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row>
    <row r="55" spans="2:35" ht="15.7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row>
    <row r="56" spans="2:35" ht="15.75">
      <c r="B56" s="91" t="s">
        <v>54</v>
      </c>
      <c r="C56" s="92"/>
      <c r="D56" s="93"/>
      <c r="E56" s="43">
        <f>SUM(E49:E55)</f>
        <v>0</v>
      </c>
      <c r="F56" s="38">
        <f t="shared" ref="F56:AI56" si="2">SUM(F49:F55)</f>
        <v>0</v>
      </c>
      <c r="G56" s="38">
        <f t="shared" si="2"/>
        <v>0</v>
      </c>
      <c r="H56" s="38">
        <f t="shared" si="2"/>
        <v>0</v>
      </c>
      <c r="I56" s="38">
        <f t="shared" si="2"/>
        <v>0</v>
      </c>
      <c r="J56" s="38">
        <f t="shared" si="2"/>
        <v>0</v>
      </c>
      <c r="K56" s="38">
        <f t="shared" si="2"/>
        <v>0</v>
      </c>
      <c r="L56" s="38">
        <f t="shared" si="2"/>
        <v>0</v>
      </c>
      <c r="M56" s="38">
        <f t="shared" si="2"/>
        <v>0</v>
      </c>
      <c r="N56" s="38">
        <f t="shared" si="2"/>
        <v>0</v>
      </c>
      <c r="O56" s="38">
        <f t="shared" si="2"/>
        <v>0</v>
      </c>
      <c r="P56" s="38">
        <f t="shared" si="2"/>
        <v>0</v>
      </c>
      <c r="Q56" s="38">
        <f t="shared" si="2"/>
        <v>0</v>
      </c>
      <c r="R56" s="38">
        <f t="shared" si="2"/>
        <v>0</v>
      </c>
      <c r="S56" s="38">
        <f t="shared" si="2"/>
        <v>0</v>
      </c>
      <c r="T56" s="38">
        <f t="shared" si="2"/>
        <v>0</v>
      </c>
      <c r="U56" s="38">
        <f t="shared" si="2"/>
        <v>0</v>
      </c>
      <c r="V56" s="38">
        <f t="shared" si="2"/>
        <v>0</v>
      </c>
      <c r="W56" s="38">
        <f t="shared" si="2"/>
        <v>0</v>
      </c>
      <c r="X56" s="38">
        <f t="shared" si="2"/>
        <v>0</v>
      </c>
      <c r="Y56" s="38">
        <f t="shared" si="2"/>
        <v>0</v>
      </c>
      <c r="Z56" s="38">
        <f t="shared" si="2"/>
        <v>0</v>
      </c>
      <c r="AA56" s="38">
        <f t="shared" si="2"/>
        <v>0</v>
      </c>
      <c r="AB56" s="38">
        <f t="shared" si="2"/>
        <v>0</v>
      </c>
      <c r="AC56" s="38">
        <f t="shared" si="2"/>
        <v>0</v>
      </c>
      <c r="AD56" s="38">
        <f t="shared" si="2"/>
        <v>0</v>
      </c>
      <c r="AE56" s="38">
        <f t="shared" si="2"/>
        <v>0</v>
      </c>
      <c r="AF56" s="38">
        <f t="shared" si="2"/>
        <v>0</v>
      </c>
      <c r="AG56" s="38">
        <f t="shared" si="2"/>
        <v>0</v>
      </c>
      <c r="AH56" s="38">
        <f t="shared" si="2"/>
        <v>0</v>
      </c>
      <c r="AI56" s="38">
        <f t="shared" si="2"/>
        <v>0</v>
      </c>
    </row>
    <row r="57" spans="2:35" ht="15.75">
      <c r="B57" s="91" t="s">
        <v>11</v>
      </c>
      <c r="C57" s="92"/>
      <c r="D57" s="92"/>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row>
  </sheetData>
  <sheetProtection sheet="1" selectLockedCells="1"/>
  <mergeCells count="87">
    <mergeCell ref="AI47:AI48"/>
    <mergeCell ref="B56:D56"/>
    <mergeCell ref="B57:D57"/>
    <mergeCell ref="AG46:AI46"/>
    <mergeCell ref="F47:F48"/>
    <mergeCell ref="G47:G48"/>
    <mergeCell ref="H47:H48"/>
    <mergeCell ref="I47:K47"/>
    <mergeCell ref="L47:N47"/>
    <mergeCell ref="O47:O48"/>
    <mergeCell ref="P47:P48"/>
    <mergeCell ref="Q47:Q48"/>
    <mergeCell ref="R47:T47"/>
    <mergeCell ref="U47:W47"/>
    <mergeCell ref="X47:Z47"/>
    <mergeCell ref="AA47:AC47"/>
    <mergeCell ref="AD47:AF47"/>
    <mergeCell ref="AG47:AG48"/>
    <mergeCell ref="AH47:AH48"/>
    <mergeCell ref="B46:B48"/>
    <mergeCell ref="C46:C48"/>
    <mergeCell ref="D46:D48"/>
    <mergeCell ref="E46:E48"/>
    <mergeCell ref="F46:H46"/>
    <mergeCell ref="I46:N46"/>
    <mergeCell ref="O46:Q46"/>
    <mergeCell ref="R46:AF46"/>
    <mergeCell ref="B37:D37"/>
    <mergeCell ref="AG41:AI41"/>
    <mergeCell ref="C42:H42"/>
    <mergeCell ref="AD27:AF27"/>
    <mergeCell ref="AG27:AG28"/>
    <mergeCell ref="AH27:AH28"/>
    <mergeCell ref="AI27:AI28"/>
    <mergeCell ref="B36:D36"/>
    <mergeCell ref="B26:B28"/>
    <mergeCell ref="C26:C28"/>
    <mergeCell ref="D26:D28"/>
    <mergeCell ref="E26:E28"/>
    <mergeCell ref="F26:H26"/>
    <mergeCell ref="I26:N26"/>
    <mergeCell ref="O26:Q26"/>
    <mergeCell ref="R26:AF26"/>
    <mergeCell ref="AG26:AI26"/>
    <mergeCell ref="F27:F28"/>
    <mergeCell ref="G27:G28"/>
    <mergeCell ref="H27:H28"/>
    <mergeCell ref="I27:K27"/>
    <mergeCell ref="L27:N27"/>
    <mergeCell ref="O27:O28"/>
    <mergeCell ref="P27:P28"/>
    <mergeCell ref="Q27:Q28"/>
    <mergeCell ref="R27:T27"/>
    <mergeCell ref="U27:W27"/>
    <mergeCell ref="X27:Z27"/>
    <mergeCell ref="AA27:AC27"/>
    <mergeCell ref="AG21:AI21"/>
    <mergeCell ref="C22:H22"/>
    <mergeCell ref="R6:AF6"/>
    <mergeCell ref="AG1:AI1"/>
    <mergeCell ref="B17:D17"/>
    <mergeCell ref="B16:D16"/>
    <mergeCell ref="B6:B8"/>
    <mergeCell ref="C6:C8"/>
    <mergeCell ref="D6:D8"/>
    <mergeCell ref="E6:E8"/>
    <mergeCell ref="F6:H6"/>
    <mergeCell ref="C2:H2"/>
    <mergeCell ref="R7:T7"/>
    <mergeCell ref="U7:W7"/>
    <mergeCell ref="X7:Z7"/>
    <mergeCell ref="I6:N6"/>
    <mergeCell ref="O6:Q6"/>
    <mergeCell ref="AG6:AI6"/>
    <mergeCell ref="AA7:AC7"/>
    <mergeCell ref="AD7:AF7"/>
    <mergeCell ref="Q7:Q8"/>
    <mergeCell ref="AG7:AG8"/>
    <mergeCell ref="AH7:AH8"/>
    <mergeCell ref="AI7:AI8"/>
    <mergeCell ref="F7:F8"/>
    <mergeCell ref="G7:G8"/>
    <mergeCell ref="H7:H8"/>
    <mergeCell ref="O7:O8"/>
    <mergeCell ref="P7:P8"/>
    <mergeCell ref="I7:K7"/>
    <mergeCell ref="L7:N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7"/>
  <sheetViews>
    <sheetView topLeftCell="A37" zoomScale="70" zoomScaleNormal="70" workbookViewId="0">
      <selection activeCell="V13" sqref="V13"/>
    </sheetView>
  </sheetViews>
  <sheetFormatPr defaultRowHeight="14.25"/>
  <cols>
    <col min="3" max="4" width="35.75" customWidth="1"/>
    <col min="5" max="38" width="10.75" customWidth="1"/>
  </cols>
  <sheetData>
    <row r="1" spans="2:38" ht="1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97" t="s">
        <v>29</v>
      </c>
      <c r="AK1" s="97"/>
      <c r="AL1" s="97"/>
    </row>
    <row r="2" spans="2:38" ht="15" customHeight="1">
      <c r="B2" s="1"/>
      <c r="C2" s="96" t="s">
        <v>32</v>
      </c>
      <c r="D2" s="96"/>
      <c r="E2" s="96"/>
      <c r="F2" s="96"/>
      <c r="G2" s="96"/>
      <c r="H2" s="96"/>
      <c r="I2" s="1"/>
      <c r="J2" s="1"/>
      <c r="K2" s="1"/>
      <c r="L2" s="1"/>
      <c r="M2" s="1"/>
      <c r="N2" s="1"/>
      <c r="O2" s="1"/>
      <c r="P2" s="1"/>
      <c r="Q2" s="1"/>
      <c r="R2" s="17" t="s">
        <v>37</v>
      </c>
      <c r="S2" s="17"/>
      <c r="T2" s="14" t="str">
        <f>'кіші топ'!Q2</f>
        <v>*************</v>
      </c>
      <c r="U2" s="17"/>
      <c r="V2" s="17"/>
      <c r="W2" s="17"/>
      <c r="X2" s="17"/>
      <c r="Y2" s="17"/>
      <c r="Z2" s="17"/>
      <c r="AA2" s="17"/>
      <c r="AB2" s="17"/>
      <c r="AC2" s="17"/>
      <c r="AD2" s="17"/>
      <c r="AE2" s="17"/>
      <c r="AF2" s="17"/>
      <c r="AG2" s="17"/>
      <c r="AH2" s="17"/>
      <c r="AI2" s="17"/>
      <c r="AJ2" s="17"/>
      <c r="AK2" s="17"/>
      <c r="AL2" s="17"/>
    </row>
    <row r="3" spans="2:38" ht="15.75">
      <c r="B3" s="1"/>
      <c r="C3" s="17" t="s">
        <v>36</v>
      </c>
      <c r="D3" s="14" t="str">
        <f>'кіші топ'!D3</f>
        <v>***************</v>
      </c>
      <c r="E3" s="17"/>
      <c r="F3" s="17"/>
      <c r="G3" s="17"/>
      <c r="H3" s="17"/>
      <c r="I3" s="2"/>
      <c r="J3" s="2"/>
      <c r="K3" s="2"/>
      <c r="L3" s="2"/>
      <c r="M3" s="2"/>
      <c r="N3" s="2"/>
      <c r="O3" s="2"/>
      <c r="P3" s="2"/>
      <c r="Q3" s="2"/>
      <c r="R3" s="1" t="s">
        <v>38</v>
      </c>
      <c r="S3" s="1"/>
      <c r="T3" s="14" t="str">
        <f>'кіші топ'!Q3</f>
        <v>************</v>
      </c>
      <c r="U3" s="17"/>
      <c r="V3" s="17"/>
      <c r="W3" s="17"/>
      <c r="X3" s="17"/>
      <c r="Y3" s="17"/>
      <c r="Z3" s="17"/>
      <c r="AA3" s="17"/>
      <c r="AB3" s="17"/>
      <c r="AC3" s="17"/>
      <c r="AD3" s="1"/>
      <c r="AE3" s="1"/>
      <c r="AF3" s="1"/>
      <c r="AG3" s="1"/>
      <c r="AH3" s="1"/>
      <c r="AI3" s="1"/>
      <c r="AJ3" s="1"/>
      <c r="AK3" s="1"/>
      <c r="AL3" s="1"/>
    </row>
    <row r="4" spans="2:38" ht="15.75">
      <c r="B4" s="1"/>
      <c r="C4" s="1"/>
      <c r="D4" s="1"/>
      <c r="E4" s="1"/>
      <c r="F4" s="1"/>
      <c r="G4" s="1"/>
      <c r="H4" s="1"/>
      <c r="I4" s="1"/>
      <c r="J4" s="1"/>
      <c r="K4" s="1"/>
      <c r="L4" s="1"/>
      <c r="M4" s="1"/>
      <c r="N4" s="1"/>
      <c r="O4" s="1"/>
      <c r="P4" s="1"/>
      <c r="Q4" s="1"/>
      <c r="R4" s="18" t="s">
        <v>39</v>
      </c>
      <c r="S4" s="18"/>
      <c r="T4" s="16" t="str">
        <f>'кіші топ'!Q4</f>
        <v>**********</v>
      </c>
      <c r="U4" s="18"/>
      <c r="V4" s="18"/>
      <c r="W4" s="18"/>
      <c r="X4" s="18"/>
      <c r="Y4" s="18"/>
      <c r="Z4" s="18"/>
      <c r="AA4" s="18"/>
      <c r="AB4" s="18"/>
      <c r="AC4" s="18"/>
      <c r="AD4" s="10"/>
      <c r="AE4" s="10"/>
      <c r="AF4" s="10"/>
      <c r="AG4" s="10"/>
      <c r="AH4" s="10"/>
      <c r="AI4" s="10"/>
      <c r="AJ4" s="10"/>
      <c r="AK4" s="10"/>
      <c r="AL4" s="10"/>
    </row>
    <row r="5" spans="2:38" ht="15.7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38" ht="39" customHeight="1">
      <c r="B6" s="94" t="s">
        <v>0</v>
      </c>
      <c r="C6" s="95" t="s">
        <v>40</v>
      </c>
      <c r="D6" s="95" t="s">
        <v>41</v>
      </c>
      <c r="E6" s="95" t="s">
        <v>42</v>
      </c>
      <c r="F6" s="95" t="s">
        <v>43</v>
      </c>
      <c r="G6" s="95"/>
      <c r="H6" s="95"/>
      <c r="I6" s="103" t="s">
        <v>44</v>
      </c>
      <c r="J6" s="104"/>
      <c r="K6" s="104"/>
      <c r="L6" s="104"/>
      <c r="M6" s="104"/>
      <c r="N6" s="104"/>
      <c r="O6" s="104"/>
      <c r="P6" s="104"/>
      <c r="Q6" s="105"/>
      <c r="R6" s="95" t="s">
        <v>45</v>
      </c>
      <c r="S6" s="95"/>
      <c r="T6" s="95"/>
      <c r="U6" s="103" t="s">
        <v>46</v>
      </c>
      <c r="V6" s="104"/>
      <c r="W6" s="104"/>
      <c r="X6" s="104"/>
      <c r="Y6" s="104"/>
      <c r="Z6" s="104"/>
      <c r="AA6" s="104"/>
      <c r="AB6" s="104"/>
      <c r="AC6" s="104"/>
      <c r="AD6" s="104"/>
      <c r="AE6" s="104"/>
      <c r="AF6" s="104"/>
      <c r="AG6" s="104"/>
      <c r="AH6" s="104"/>
      <c r="AI6" s="105"/>
      <c r="AJ6" s="95" t="s">
        <v>47</v>
      </c>
      <c r="AK6" s="95"/>
      <c r="AL6" s="95"/>
    </row>
    <row r="7" spans="2:38" ht="29.25" customHeight="1">
      <c r="B7" s="94"/>
      <c r="C7" s="95"/>
      <c r="D7" s="95"/>
      <c r="E7" s="95"/>
      <c r="F7" s="98" t="s">
        <v>48</v>
      </c>
      <c r="G7" s="98" t="s">
        <v>49</v>
      </c>
      <c r="H7" s="98" t="s">
        <v>50</v>
      </c>
      <c r="I7" s="111" t="s">
        <v>51</v>
      </c>
      <c r="J7" s="112"/>
      <c r="K7" s="112"/>
      <c r="L7" s="104" t="s">
        <v>52</v>
      </c>
      <c r="M7" s="104"/>
      <c r="N7" s="105"/>
      <c r="O7" s="108" t="s">
        <v>55</v>
      </c>
      <c r="P7" s="109"/>
      <c r="Q7" s="110"/>
      <c r="R7" s="98" t="s">
        <v>48</v>
      </c>
      <c r="S7" s="98" t="s">
        <v>49</v>
      </c>
      <c r="T7" s="98" t="s">
        <v>50</v>
      </c>
      <c r="U7" s="107" t="s">
        <v>56</v>
      </c>
      <c r="V7" s="107"/>
      <c r="W7" s="107"/>
      <c r="X7" s="107" t="s">
        <v>53</v>
      </c>
      <c r="Y7" s="107"/>
      <c r="Z7" s="107"/>
      <c r="AA7" s="94" t="s">
        <v>57</v>
      </c>
      <c r="AB7" s="94"/>
      <c r="AC7" s="94"/>
      <c r="AD7" s="94" t="s">
        <v>58</v>
      </c>
      <c r="AE7" s="94"/>
      <c r="AF7" s="94"/>
      <c r="AG7" s="101" t="s">
        <v>17</v>
      </c>
      <c r="AH7" s="101"/>
      <c r="AI7" s="102"/>
      <c r="AJ7" s="98" t="s">
        <v>48</v>
      </c>
      <c r="AK7" s="98" t="s">
        <v>49</v>
      </c>
      <c r="AL7" s="98" t="s">
        <v>50</v>
      </c>
    </row>
    <row r="8" spans="2:38" ht="74.25" customHeight="1">
      <c r="B8" s="94"/>
      <c r="C8" s="95"/>
      <c r="D8" s="95"/>
      <c r="E8" s="95"/>
      <c r="F8" s="99"/>
      <c r="G8" s="99"/>
      <c r="H8" s="99"/>
      <c r="I8" s="83" t="s">
        <v>48</v>
      </c>
      <c r="J8" s="83" t="s">
        <v>49</v>
      </c>
      <c r="K8" s="83" t="s">
        <v>50</v>
      </c>
      <c r="L8" s="83" t="s">
        <v>48</v>
      </c>
      <c r="M8" s="83" t="s">
        <v>49</v>
      </c>
      <c r="N8" s="83" t="s">
        <v>50</v>
      </c>
      <c r="O8" s="84" t="s">
        <v>48</v>
      </c>
      <c r="P8" s="84" t="s">
        <v>49</v>
      </c>
      <c r="Q8" s="84" t="s">
        <v>50</v>
      </c>
      <c r="R8" s="99"/>
      <c r="S8" s="99"/>
      <c r="T8" s="99"/>
      <c r="U8" s="83" t="s">
        <v>48</v>
      </c>
      <c r="V8" s="83" t="s">
        <v>49</v>
      </c>
      <c r="W8" s="83" t="s">
        <v>50</v>
      </c>
      <c r="X8" s="83" t="s">
        <v>48</v>
      </c>
      <c r="Y8" s="83" t="s">
        <v>49</v>
      </c>
      <c r="Z8" s="83" t="s">
        <v>50</v>
      </c>
      <c r="AA8" s="83" t="s">
        <v>48</v>
      </c>
      <c r="AB8" s="83" t="s">
        <v>49</v>
      </c>
      <c r="AC8" s="83" t="s">
        <v>50</v>
      </c>
      <c r="AD8" s="83" t="s">
        <v>48</v>
      </c>
      <c r="AE8" s="83" t="s">
        <v>49</v>
      </c>
      <c r="AF8" s="83" t="s">
        <v>50</v>
      </c>
      <c r="AG8" s="83" t="s">
        <v>48</v>
      </c>
      <c r="AH8" s="83" t="s">
        <v>49</v>
      </c>
      <c r="AI8" s="83" t="s">
        <v>50</v>
      </c>
      <c r="AJ8" s="99"/>
      <c r="AK8" s="99"/>
      <c r="AL8" s="99"/>
    </row>
    <row r="9" spans="2:38" ht="15.75">
      <c r="B9" s="7">
        <v>1</v>
      </c>
      <c r="C9" s="37"/>
      <c r="D9" s="37"/>
      <c r="E9" s="38"/>
      <c r="F9" s="37"/>
      <c r="G9" s="37"/>
      <c r="H9" s="37"/>
      <c r="I9" s="37"/>
      <c r="J9" s="37"/>
      <c r="K9" s="37"/>
      <c r="L9" s="37"/>
      <c r="M9" s="37"/>
      <c r="N9" s="37"/>
      <c r="O9" s="42"/>
      <c r="P9" s="42"/>
      <c r="Q9" s="42"/>
      <c r="R9" s="37"/>
      <c r="S9" s="37"/>
      <c r="T9" s="37"/>
      <c r="U9" s="37"/>
      <c r="V9" s="37"/>
      <c r="W9" s="37"/>
      <c r="X9" s="37"/>
      <c r="Y9" s="37"/>
      <c r="Z9" s="37"/>
      <c r="AA9" s="37"/>
      <c r="AB9" s="37"/>
      <c r="AC9" s="37"/>
      <c r="AD9" s="37"/>
      <c r="AE9" s="37"/>
      <c r="AF9" s="37"/>
      <c r="AG9" s="37"/>
      <c r="AH9" s="37"/>
      <c r="AI9" s="37"/>
      <c r="AJ9" s="37"/>
      <c r="AK9" s="37"/>
      <c r="AL9" s="37"/>
    </row>
    <row r="10" spans="2:38" ht="15.75">
      <c r="B10" s="7">
        <v>2</v>
      </c>
      <c r="C10" s="37"/>
      <c r="D10" s="37"/>
      <c r="E10" s="38"/>
      <c r="F10" s="37"/>
      <c r="G10" s="37"/>
      <c r="H10" s="37"/>
      <c r="I10" s="37"/>
      <c r="J10" s="37"/>
      <c r="K10" s="37"/>
      <c r="L10" s="37"/>
      <c r="M10" s="37"/>
      <c r="N10" s="37"/>
      <c r="O10" s="42"/>
      <c r="P10" s="42"/>
      <c r="Q10" s="42"/>
      <c r="R10" s="37"/>
      <c r="S10" s="37"/>
      <c r="T10" s="37"/>
      <c r="U10" s="37"/>
      <c r="V10" s="37"/>
      <c r="W10" s="37"/>
      <c r="X10" s="37"/>
      <c r="Y10" s="37"/>
      <c r="Z10" s="37"/>
      <c r="AA10" s="37"/>
      <c r="AB10" s="37"/>
      <c r="AC10" s="37"/>
      <c r="AD10" s="37"/>
      <c r="AE10" s="37"/>
      <c r="AF10" s="37"/>
      <c r="AG10" s="37"/>
      <c r="AH10" s="37"/>
      <c r="AI10" s="37"/>
      <c r="AJ10" s="37"/>
      <c r="AK10" s="37"/>
      <c r="AL10" s="37"/>
    </row>
    <row r="11" spans="2:38" ht="15.75">
      <c r="B11" s="7">
        <v>3</v>
      </c>
      <c r="C11" s="37"/>
      <c r="D11" s="37"/>
      <c r="E11" s="38"/>
      <c r="F11" s="37"/>
      <c r="G11" s="37"/>
      <c r="H11" s="37"/>
      <c r="I11" s="37"/>
      <c r="J11" s="37"/>
      <c r="K11" s="37"/>
      <c r="L11" s="37"/>
      <c r="M11" s="37"/>
      <c r="N11" s="37"/>
      <c r="O11" s="42"/>
      <c r="P11" s="42"/>
      <c r="Q11" s="42"/>
      <c r="R11" s="37"/>
      <c r="S11" s="37"/>
      <c r="T11" s="37"/>
      <c r="U11" s="37"/>
      <c r="V11" s="37"/>
      <c r="W11" s="37"/>
      <c r="X11" s="37"/>
      <c r="Y11" s="37"/>
      <c r="Z11" s="37"/>
      <c r="AA11" s="37"/>
      <c r="AB11" s="37"/>
      <c r="AC11" s="37"/>
      <c r="AD11" s="37"/>
      <c r="AE11" s="37"/>
      <c r="AF11" s="37"/>
      <c r="AG11" s="37"/>
      <c r="AH11" s="37"/>
      <c r="AI11" s="37"/>
      <c r="AJ11" s="37"/>
      <c r="AK11" s="37"/>
      <c r="AL11" s="37"/>
    </row>
    <row r="12" spans="2:38" ht="15.75">
      <c r="B12" s="7">
        <v>4</v>
      </c>
      <c r="C12" s="37"/>
      <c r="D12" s="37"/>
      <c r="E12" s="38"/>
      <c r="F12" s="37"/>
      <c r="G12" s="37"/>
      <c r="H12" s="37"/>
      <c r="I12" s="37"/>
      <c r="J12" s="37"/>
      <c r="K12" s="37"/>
      <c r="L12" s="37"/>
      <c r="M12" s="37"/>
      <c r="N12" s="37"/>
      <c r="O12" s="42"/>
      <c r="P12" s="42"/>
      <c r="Q12" s="42"/>
      <c r="R12" s="37"/>
      <c r="S12" s="37"/>
      <c r="T12" s="37"/>
      <c r="U12" s="37"/>
      <c r="V12" s="37"/>
      <c r="W12" s="37"/>
      <c r="X12" s="37"/>
      <c r="Y12" s="37"/>
      <c r="Z12" s="37"/>
      <c r="AA12" s="37"/>
      <c r="AB12" s="37"/>
      <c r="AC12" s="37"/>
      <c r="AD12" s="37"/>
      <c r="AE12" s="37"/>
      <c r="AF12" s="37"/>
      <c r="AG12" s="37"/>
      <c r="AH12" s="37"/>
      <c r="AI12" s="37"/>
      <c r="AJ12" s="37"/>
      <c r="AK12" s="37"/>
      <c r="AL12" s="37"/>
    </row>
    <row r="13" spans="2:38" ht="15.75">
      <c r="B13" s="7">
        <v>5</v>
      </c>
      <c r="C13" s="37"/>
      <c r="D13" s="37"/>
      <c r="E13" s="38"/>
      <c r="F13" s="37"/>
      <c r="G13" s="37"/>
      <c r="H13" s="37"/>
      <c r="I13" s="37"/>
      <c r="J13" s="37"/>
      <c r="K13" s="37"/>
      <c r="L13" s="37"/>
      <c r="M13" s="37"/>
      <c r="N13" s="37"/>
      <c r="O13" s="42"/>
      <c r="P13" s="42"/>
      <c r="Q13" s="42"/>
      <c r="R13" s="37"/>
      <c r="S13" s="37"/>
      <c r="T13" s="37"/>
      <c r="U13" s="37"/>
      <c r="V13" s="37"/>
      <c r="W13" s="37"/>
      <c r="X13" s="37"/>
      <c r="Y13" s="37"/>
      <c r="Z13" s="37"/>
      <c r="AA13" s="37"/>
      <c r="AB13" s="37"/>
      <c r="AC13" s="37"/>
      <c r="AD13" s="37"/>
      <c r="AE13" s="37"/>
      <c r="AF13" s="37"/>
      <c r="AG13" s="37"/>
      <c r="AH13" s="37"/>
      <c r="AI13" s="37"/>
      <c r="AJ13" s="37"/>
      <c r="AK13" s="37"/>
      <c r="AL13" s="37"/>
    </row>
    <row r="14" spans="2:38" ht="15.75">
      <c r="B14" s="7">
        <v>6</v>
      </c>
      <c r="C14" s="37"/>
      <c r="D14" s="37"/>
      <c r="E14" s="38"/>
      <c r="F14" s="37"/>
      <c r="G14" s="37"/>
      <c r="H14" s="37"/>
      <c r="I14" s="37"/>
      <c r="J14" s="37"/>
      <c r="K14" s="37"/>
      <c r="L14" s="37"/>
      <c r="M14" s="37"/>
      <c r="N14" s="37"/>
      <c r="O14" s="42"/>
      <c r="P14" s="42"/>
      <c r="Q14" s="42"/>
      <c r="R14" s="37"/>
      <c r="S14" s="37"/>
      <c r="T14" s="37"/>
      <c r="U14" s="37"/>
      <c r="V14" s="37"/>
      <c r="W14" s="37"/>
      <c r="X14" s="37"/>
      <c r="Y14" s="37"/>
      <c r="Z14" s="37"/>
      <c r="AA14" s="37"/>
      <c r="AB14" s="37"/>
      <c r="AC14" s="37"/>
      <c r="AD14" s="37"/>
      <c r="AE14" s="37"/>
      <c r="AF14" s="37"/>
      <c r="AG14" s="37"/>
      <c r="AH14" s="37"/>
      <c r="AI14" s="37"/>
      <c r="AJ14" s="37"/>
      <c r="AK14" s="37"/>
      <c r="AL14" s="37"/>
    </row>
    <row r="15" spans="2:38" ht="15.75">
      <c r="B15" s="7">
        <v>7</v>
      </c>
      <c r="C15" s="37"/>
      <c r="D15" s="37"/>
      <c r="E15" s="38"/>
      <c r="F15" s="37"/>
      <c r="G15" s="37"/>
      <c r="H15" s="37"/>
      <c r="I15" s="37"/>
      <c r="J15" s="37"/>
      <c r="K15" s="37"/>
      <c r="L15" s="37"/>
      <c r="M15" s="37"/>
      <c r="N15" s="37"/>
      <c r="O15" s="42"/>
      <c r="P15" s="42"/>
      <c r="Q15" s="42"/>
      <c r="R15" s="37"/>
      <c r="S15" s="37"/>
      <c r="T15" s="37"/>
      <c r="U15" s="37"/>
      <c r="V15" s="37"/>
      <c r="W15" s="37"/>
      <c r="X15" s="37"/>
      <c r="Y15" s="37"/>
      <c r="Z15" s="37"/>
      <c r="AA15" s="37"/>
      <c r="AB15" s="37"/>
      <c r="AC15" s="37"/>
      <c r="AD15" s="37"/>
      <c r="AE15" s="37"/>
      <c r="AF15" s="37"/>
      <c r="AG15" s="37"/>
      <c r="AH15" s="37"/>
      <c r="AI15" s="37"/>
      <c r="AJ15" s="37"/>
      <c r="AK15" s="37"/>
      <c r="AL15" s="37"/>
    </row>
    <row r="16" spans="2:38" ht="15.75">
      <c r="B16" s="91" t="s">
        <v>54</v>
      </c>
      <c r="C16" s="92"/>
      <c r="D16" s="93"/>
      <c r="E16" s="39">
        <f>SUM(E9:E15)</f>
        <v>0</v>
      </c>
      <c r="F16" s="40">
        <f t="shared" ref="F16:AL16" si="0">SUM(F9:F15)</f>
        <v>0</v>
      </c>
      <c r="G16" s="40">
        <f t="shared" si="0"/>
        <v>0</v>
      </c>
      <c r="H16" s="40">
        <f t="shared" si="0"/>
        <v>0</v>
      </c>
      <c r="I16" s="40">
        <f t="shared" si="0"/>
        <v>0</v>
      </c>
      <c r="J16" s="40">
        <f t="shared" si="0"/>
        <v>0</v>
      </c>
      <c r="K16" s="40">
        <f t="shared" si="0"/>
        <v>0</v>
      </c>
      <c r="L16" s="40">
        <f t="shared" si="0"/>
        <v>0</v>
      </c>
      <c r="M16" s="40">
        <f t="shared" si="0"/>
        <v>0</v>
      </c>
      <c r="N16" s="40">
        <f t="shared" si="0"/>
        <v>0</v>
      </c>
      <c r="O16" s="45">
        <f t="shared" si="0"/>
        <v>0</v>
      </c>
      <c r="P16" s="45">
        <f t="shared" si="0"/>
        <v>0</v>
      </c>
      <c r="Q16" s="45">
        <f t="shared" si="0"/>
        <v>0</v>
      </c>
      <c r="R16" s="40">
        <f t="shared" si="0"/>
        <v>0</v>
      </c>
      <c r="S16" s="40">
        <f t="shared" si="0"/>
        <v>0</v>
      </c>
      <c r="T16" s="40">
        <f t="shared" si="0"/>
        <v>0</v>
      </c>
      <c r="U16" s="40">
        <f t="shared" si="0"/>
        <v>0</v>
      </c>
      <c r="V16" s="40">
        <f t="shared" si="0"/>
        <v>0</v>
      </c>
      <c r="W16" s="40">
        <f t="shared" si="0"/>
        <v>0</v>
      </c>
      <c r="X16" s="40">
        <f t="shared" si="0"/>
        <v>0</v>
      </c>
      <c r="Y16" s="40">
        <f t="shared" si="0"/>
        <v>0</v>
      </c>
      <c r="Z16" s="40">
        <f t="shared" si="0"/>
        <v>0</v>
      </c>
      <c r="AA16" s="40">
        <f t="shared" si="0"/>
        <v>0</v>
      </c>
      <c r="AB16" s="40">
        <f t="shared" si="0"/>
        <v>0</v>
      </c>
      <c r="AC16" s="40">
        <f t="shared" si="0"/>
        <v>0</v>
      </c>
      <c r="AD16" s="40">
        <f t="shared" si="0"/>
        <v>0</v>
      </c>
      <c r="AE16" s="40">
        <f t="shared" si="0"/>
        <v>0</v>
      </c>
      <c r="AF16" s="40">
        <f t="shared" si="0"/>
        <v>0</v>
      </c>
      <c r="AG16" s="40">
        <f t="shared" si="0"/>
        <v>0</v>
      </c>
      <c r="AH16" s="40">
        <f t="shared" si="0"/>
        <v>0</v>
      </c>
      <c r="AI16" s="40">
        <f t="shared" si="0"/>
        <v>0</v>
      </c>
      <c r="AJ16" s="40">
        <f t="shared" si="0"/>
        <v>0</v>
      </c>
      <c r="AK16" s="40">
        <f t="shared" si="0"/>
        <v>0</v>
      </c>
      <c r="AL16" s="40">
        <f t="shared" si="0"/>
        <v>0</v>
      </c>
    </row>
    <row r="17" spans="2:38" ht="15.75">
      <c r="B17" s="91" t="s">
        <v>11</v>
      </c>
      <c r="C17" s="92"/>
      <c r="D17" s="92"/>
      <c r="E17" s="12" t="e">
        <f>E16*100/E16</f>
        <v>#DIV/0!</v>
      </c>
      <c r="F17" s="22" t="e">
        <f>F16*100/E16</f>
        <v>#DIV/0!</v>
      </c>
      <c r="G17" s="21" t="e">
        <f>G16*100/E16</f>
        <v>#DIV/0!</v>
      </c>
      <c r="H17" s="21" t="e">
        <f>H16*100/E16</f>
        <v>#DIV/0!</v>
      </c>
      <c r="I17" s="21" t="e">
        <f>I16*100/E16</f>
        <v>#DIV/0!</v>
      </c>
      <c r="J17" s="21" t="e">
        <f>J16*100/E16</f>
        <v>#DIV/0!</v>
      </c>
      <c r="K17" s="21" t="e">
        <f>K16*100/E16</f>
        <v>#DIV/0!</v>
      </c>
      <c r="L17" s="21" t="e">
        <f>L16*100/E16</f>
        <v>#DIV/0!</v>
      </c>
      <c r="M17" s="21" t="e">
        <f>M16*100/E16</f>
        <v>#DIV/0!</v>
      </c>
      <c r="N17" s="21" t="e">
        <f>N16*100/E16</f>
        <v>#DIV/0!</v>
      </c>
      <c r="O17" s="26" t="e">
        <f>O16*100/E16</f>
        <v>#DIV/0!</v>
      </c>
      <c r="P17" s="26" t="e">
        <f>P16*100/E16</f>
        <v>#DIV/0!</v>
      </c>
      <c r="Q17" s="26" t="e">
        <f>Q16*100/E16</f>
        <v>#DIV/0!</v>
      </c>
      <c r="R17" s="21" t="e">
        <f>R16*100/E16</f>
        <v>#DIV/0!</v>
      </c>
      <c r="S17" s="21" t="e">
        <f>S16*100/E16</f>
        <v>#DIV/0!</v>
      </c>
      <c r="T17" s="21" t="e">
        <f>T16*100/E16</f>
        <v>#DIV/0!</v>
      </c>
      <c r="U17" s="21" t="e">
        <f>U16*100/E16</f>
        <v>#DIV/0!</v>
      </c>
      <c r="V17" s="21" t="e">
        <f>V16*100/E16</f>
        <v>#DIV/0!</v>
      </c>
      <c r="W17" s="21" t="e">
        <f>W16*100/E16</f>
        <v>#DIV/0!</v>
      </c>
      <c r="X17" s="21" t="e">
        <f>X16*100/E16</f>
        <v>#DIV/0!</v>
      </c>
      <c r="Y17" s="21" t="e">
        <f>Y16*100/E16</f>
        <v>#DIV/0!</v>
      </c>
      <c r="Z17" s="21" t="e">
        <f>Z16*100/E16</f>
        <v>#DIV/0!</v>
      </c>
      <c r="AA17" s="21" t="e">
        <f>AA16*100/E16</f>
        <v>#DIV/0!</v>
      </c>
      <c r="AB17" s="21" t="e">
        <f>AB16*100/E16</f>
        <v>#DIV/0!</v>
      </c>
      <c r="AC17" s="21" t="e">
        <f>AC16*100/E16</f>
        <v>#DIV/0!</v>
      </c>
      <c r="AD17" s="21" t="e">
        <f>AD16*100/E16</f>
        <v>#DIV/0!</v>
      </c>
      <c r="AE17" s="21" t="e">
        <f>AE16*100/E16</f>
        <v>#DIV/0!</v>
      </c>
      <c r="AF17" s="21" t="e">
        <f>AF16*100/E16</f>
        <v>#DIV/0!</v>
      </c>
      <c r="AG17" s="21" t="e">
        <f>AG16*100/E16</f>
        <v>#DIV/0!</v>
      </c>
      <c r="AH17" s="21" t="e">
        <f>AH16*100/E16</f>
        <v>#DIV/0!</v>
      </c>
      <c r="AI17" s="21" t="e">
        <f>AI16*100/E16</f>
        <v>#DIV/0!</v>
      </c>
      <c r="AJ17" s="21" t="e">
        <f>AJ16*100/E16</f>
        <v>#DIV/0!</v>
      </c>
      <c r="AK17" s="21" t="e">
        <f>AK16*100/E16</f>
        <v>#DIV/0!</v>
      </c>
      <c r="AL17" s="21" t="e">
        <f>AL16*100/E16</f>
        <v>#DIV/0!</v>
      </c>
    </row>
    <row r="21" spans="2:38" ht="1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97" t="s">
        <v>29</v>
      </c>
      <c r="AK21" s="97"/>
      <c r="AL21" s="97"/>
    </row>
    <row r="22" spans="2:38" ht="15.75">
      <c r="B22" s="1"/>
      <c r="C22" s="96" t="s">
        <v>32</v>
      </c>
      <c r="D22" s="96"/>
      <c r="E22" s="96"/>
      <c r="F22" s="96"/>
      <c r="G22" s="96"/>
      <c r="H22" s="96"/>
      <c r="I22" s="1"/>
      <c r="J22" s="1"/>
      <c r="K22" s="1"/>
      <c r="L22" s="1"/>
      <c r="M22" s="1"/>
      <c r="N22" s="1"/>
      <c r="O22" s="1"/>
      <c r="P22" s="1"/>
      <c r="Q22" s="1"/>
      <c r="R22" s="17" t="s">
        <v>37</v>
      </c>
      <c r="S22" s="17"/>
      <c r="T22" s="14" t="str">
        <f>'кіші топ'!Q2</f>
        <v>*************</v>
      </c>
      <c r="U22" s="17"/>
      <c r="V22" s="17"/>
      <c r="W22" s="17"/>
      <c r="X22" s="17"/>
      <c r="Y22" s="17"/>
      <c r="Z22" s="17"/>
      <c r="AA22" s="17"/>
      <c r="AB22" s="17"/>
      <c r="AC22" s="17"/>
      <c r="AD22" s="17"/>
      <c r="AE22" s="17"/>
      <c r="AF22" s="17"/>
      <c r="AG22" s="17"/>
      <c r="AH22" s="17"/>
      <c r="AI22" s="17"/>
      <c r="AJ22" s="17"/>
      <c r="AK22" s="17"/>
      <c r="AL22" s="17"/>
    </row>
    <row r="23" spans="2:38" ht="15.75">
      <c r="B23" s="1"/>
      <c r="C23" s="17" t="s">
        <v>36</v>
      </c>
      <c r="D23" s="17" t="str">
        <f>'ерте жас тобы'!D3</f>
        <v>*********</v>
      </c>
      <c r="E23" s="17"/>
      <c r="F23" s="17"/>
      <c r="G23" s="17"/>
      <c r="H23" s="17"/>
      <c r="I23" s="14"/>
      <c r="J23" s="14"/>
      <c r="K23" s="14"/>
      <c r="L23" s="14"/>
      <c r="M23" s="14"/>
      <c r="N23" s="14"/>
      <c r="O23" s="14"/>
      <c r="P23" s="14"/>
      <c r="Q23" s="14"/>
      <c r="R23" s="1" t="s">
        <v>38</v>
      </c>
      <c r="S23" s="1"/>
      <c r="T23" s="14" t="str">
        <f>'кіші топ'!Q3</f>
        <v>************</v>
      </c>
      <c r="U23" s="17"/>
      <c r="V23" s="17"/>
      <c r="W23" s="17"/>
      <c r="X23" s="17"/>
      <c r="Y23" s="17"/>
      <c r="Z23" s="17"/>
      <c r="AA23" s="17"/>
      <c r="AB23" s="17"/>
      <c r="AC23" s="17"/>
      <c r="AD23" s="1"/>
      <c r="AE23" s="1"/>
      <c r="AF23" s="1"/>
      <c r="AG23" s="1"/>
      <c r="AH23" s="1"/>
      <c r="AI23" s="1"/>
      <c r="AJ23" s="1"/>
      <c r="AK23" s="1"/>
      <c r="AL23" s="1"/>
    </row>
    <row r="24" spans="2:38" ht="15.75">
      <c r="B24" s="1"/>
      <c r="C24" s="1"/>
      <c r="D24" s="1"/>
      <c r="E24" s="1"/>
      <c r="F24" s="1"/>
      <c r="G24" s="1"/>
      <c r="H24" s="1"/>
      <c r="I24" s="1"/>
      <c r="J24" s="1"/>
      <c r="K24" s="1"/>
      <c r="L24" s="1"/>
      <c r="M24" s="1"/>
      <c r="N24" s="1"/>
      <c r="O24" s="1"/>
      <c r="P24" s="1"/>
      <c r="Q24" s="1"/>
      <c r="R24" s="18" t="s">
        <v>39</v>
      </c>
      <c r="S24" s="18"/>
      <c r="T24" s="16" t="str">
        <f>'ерте жас тобы'!Q4</f>
        <v>**********</v>
      </c>
      <c r="U24" s="18"/>
      <c r="V24" s="18"/>
      <c r="W24" s="18"/>
      <c r="X24" s="18"/>
      <c r="Y24" s="18"/>
      <c r="Z24" s="18"/>
      <c r="AA24" s="18"/>
      <c r="AB24" s="18"/>
      <c r="AC24" s="18"/>
      <c r="AD24" s="16"/>
      <c r="AE24" s="16"/>
      <c r="AF24" s="16"/>
      <c r="AG24" s="16"/>
      <c r="AH24" s="16"/>
      <c r="AI24" s="16"/>
      <c r="AJ24" s="16"/>
      <c r="AK24" s="16"/>
      <c r="AL24" s="16"/>
    </row>
    <row r="25" spans="2:38" ht="15.7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ht="37.5" customHeight="1">
      <c r="B26" s="94" t="s">
        <v>0</v>
      </c>
      <c r="C26" s="95" t="s">
        <v>40</v>
      </c>
      <c r="D26" s="95" t="s">
        <v>41</v>
      </c>
      <c r="E26" s="95" t="s">
        <v>42</v>
      </c>
      <c r="F26" s="95" t="s">
        <v>43</v>
      </c>
      <c r="G26" s="95"/>
      <c r="H26" s="95"/>
      <c r="I26" s="103" t="s">
        <v>44</v>
      </c>
      <c r="J26" s="104"/>
      <c r="K26" s="104"/>
      <c r="L26" s="104"/>
      <c r="M26" s="104"/>
      <c r="N26" s="104"/>
      <c r="O26" s="104"/>
      <c r="P26" s="104"/>
      <c r="Q26" s="105"/>
      <c r="R26" s="95" t="s">
        <v>45</v>
      </c>
      <c r="S26" s="95"/>
      <c r="T26" s="95"/>
      <c r="U26" s="103" t="s">
        <v>46</v>
      </c>
      <c r="V26" s="104"/>
      <c r="W26" s="104"/>
      <c r="X26" s="104"/>
      <c r="Y26" s="104"/>
      <c r="Z26" s="104"/>
      <c r="AA26" s="104"/>
      <c r="AB26" s="104"/>
      <c r="AC26" s="104"/>
      <c r="AD26" s="104"/>
      <c r="AE26" s="104"/>
      <c r="AF26" s="104"/>
      <c r="AG26" s="104"/>
      <c r="AH26" s="104"/>
      <c r="AI26" s="105"/>
      <c r="AJ26" s="95" t="s">
        <v>47</v>
      </c>
      <c r="AK26" s="95"/>
      <c r="AL26" s="95"/>
    </row>
    <row r="27" spans="2:38" ht="15.75" customHeight="1">
      <c r="B27" s="94"/>
      <c r="C27" s="95"/>
      <c r="D27" s="95"/>
      <c r="E27" s="95"/>
      <c r="F27" s="98" t="s">
        <v>48</v>
      </c>
      <c r="G27" s="98" t="s">
        <v>49</v>
      </c>
      <c r="H27" s="98" t="s">
        <v>50</v>
      </c>
      <c r="I27" s="111" t="s">
        <v>51</v>
      </c>
      <c r="J27" s="112"/>
      <c r="K27" s="112"/>
      <c r="L27" s="104" t="s">
        <v>52</v>
      </c>
      <c r="M27" s="104"/>
      <c r="N27" s="105"/>
      <c r="O27" s="113" t="s">
        <v>55</v>
      </c>
      <c r="P27" s="101"/>
      <c r="Q27" s="102"/>
      <c r="R27" s="98" t="s">
        <v>48</v>
      </c>
      <c r="S27" s="98" t="s">
        <v>49</v>
      </c>
      <c r="T27" s="98" t="s">
        <v>50</v>
      </c>
      <c r="U27" s="107" t="s">
        <v>56</v>
      </c>
      <c r="V27" s="107"/>
      <c r="W27" s="107"/>
      <c r="X27" s="107" t="s">
        <v>53</v>
      </c>
      <c r="Y27" s="107"/>
      <c r="Z27" s="107"/>
      <c r="AA27" s="94" t="s">
        <v>57</v>
      </c>
      <c r="AB27" s="94"/>
      <c r="AC27" s="94"/>
      <c r="AD27" s="94" t="s">
        <v>58</v>
      </c>
      <c r="AE27" s="94"/>
      <c r="AF27" s="94"/>
      <c r="AG27" s="101" t="s">
        <v>17</v>
      </c>
      <c r="AH27" s="101"/>
      <c r="AI27" s="102"/>
      <c r="AJ27" s="98" t="s">
        <v>48</v>
      </c>
      <c r="AK27" s="98" t="s">
        <v>49</v>
      </c>
      <c r="AL27" s="98" t="s">
        <v>50</v>
      </c>
    </row>
    <row r="28" spans="2:38" ht="63">
      <c r="B28" s="94"/>
      <c r="C28" s="95"/>
      <c r="D28" s="95"/>
      <c r="E28" s="95"/>
      <c r="F28" s="99"/>
      <c r="G28" s="99"/>
      <c r="H28" s="99"/>
      <c r="I28" s="83" t="s">
        <v>48</v>
      </c>
      <c r="J28" s="83" t="s">
        <v>49</v>
      </c>
      <c r="K28" s="83" t="s">
        <v>50</v>
      </c>
      <c r="L28" s="83" t="s">
        <v>48</v>
      </c>
      <c r="M28" s="83" t="s">
        <v>49</v>
      </c>
      <c r="N28" s="83" t="s">
        <v>50</v>
      </c>
      <c r="O28" s="83" t="s">
        <v>48</v>
      </c>
      <c r="P28" s="83" t="s">
        <v>49</v>
      </c>
      <c r="Q28" s="83" t="s">
        <v>50</v>
      </c>
      <c r="R28" s="99"/>
      <c r="S28" s="99"/>
      <c r="T28" s="99"/>
      <c r="U28" s="83" t="s">
        <v>48</v>
      </c>
      <c r="V28" s="83" t="s">
        <v>49</v>
      </c>
      <c r="W28" s="83" t="s">
        <v>50</v>
      </c>
      <c r="X28" s="83" t="s">
        <v>48</v>
      </c>
      <c r="Y28" s="83" t="s">
        <v>49</v>
      </c>
      <c r="Z28" s="83" t="s">
        <v>50</v>
      </c>
      <c r="AA28" s="83" t="s">
        <v>48</v>
      </c>
      <c r="AB28" s="83" t="s">
        <v>49</v>
      </c>
      <c r="AC28" s="83" t="s">
        <v>50</v>
      </c>
      <c r="AD28" s="83" t="s">
        <v>48</v>
      </c>
      <c r="AE28" s="83" t="s">
        <v>49</v>
      </c>
      <c r="AF28" s="83" t="s">
        <v>50</v>
      </c>
      <c r="AG28" s="83" t="s">
        <v>48</v>
      </c>
      <c r="AH28" s="83" t="s">
        <v>49</v>
      </c>
      <c r="AI28" s="83" t="s">
        <v>50</v>
      </c>
      <c r="AJ28" s="99"/>
      <c r="AK28" s="99"/>
      <c r="AL28" s="99"/>
    </row>
    <row r="29" spans="2:38" ht="15.7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row>
    <row r="30" spans="2:38" ht="15.7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row>
    <row r="31" spans="2:38" ht="15.7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row>
    <row r="32" spans="2:38" ht="15.7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row>
    <row r="33" spans="2:38" ht="15.7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2:38" ht="15.7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2:38" ht="15.7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2:38" ht="15.75">
      <c r="B36" s="91" t="s">
        <v>54</v>
      </c>
      <c r="C36" s="92"/>
      <c r="D36" s="93"/>
      <c r="E36" s="39">
        <f>SUM(E29:E35)</f>
        <v>0</v>
      </c>
      <c r="F36" s="40">
        <f t="shared" ref="F36:AL36" si="1">SUM(F29:F35)</f>
        <v>0</v>
      </c>
      <c r="G36" s="40">
        <f t="shared" si="1"/>
        <v>0</v>
      </c>
      <c r="H36" s="40">
        <f t="shared" si="1"/>
        <v>0</v>
      </c>
      <c r="I36" s="40">
        <f t="shared" si="1"/>
        <v>0</v>
      </c>
      <c r="J36" s="40">
        <f t="shared" si="1"/>
        <v>0</v>
      </c>
      <c r="K36" s="40">
        <f t="shared" si="1"/>
        <v>0</v>
      </c>
      <c r="L36" s="40">
        <f t="shared" si="1"/>
        <v>0</v>
      </c>
      <c r="M36" s="40">
        <f t="shared" si="1"/>
        <v>0</v>
      </c>
      <c r="N36" s="40">
        <f t="shared" si="1"/>
        <v>0</v>
      </c>
      <c r="O36" s="40">
        <f t="shared" si="1"/>
        <v>0</v>
      </c>
      <c r="P36" s="40">
        <f t="shared" si="1"/>
        <v>0</v>
      </c>
      <c r="Q36" s="40">
        <f t="shared" si="1"/>
        <v>0</v>
      </c>
      <c r="R36" s="40">
        <f t="shared" si="1"/>
        <v>0</v>
      </c>
      <c r="S36" s="40">
        <f t="shared" si="1"/>
        <v>0</v>
      </c>
      <c r="T36" s="40">
        <f t="shared" si="1"/>
        <v>0</v>
      </c>
      <c r="U36" s="40">
        <f t="shared" si="1"/>
        <v>0</v>
      </c>
      <c r="V36" s="40">
        <f t="shared" si="1"/>
        <v>0</v>
      </c>
      <c r="W36" s="40">
        <f t="shared" si="1"/>
        <v>0</v>
      </c>
      <c r="X36" s="40">
        <f t="shared" si="1"/>
        <v>0</v>
      </c>
      <c r="Y36" s="40">
        <f t="shared" si="1"/>
        <v>0</v>
      </c>
      <c r="Z36" s="40">
        <f t="shared" si="1"/>
        <v>0</v>
      </c>
      <c r="AA36" s="40">
        <f t="shared" si="1"/>
        <v>0</v>
      </c>
      <c r="AB36" s="40">
        <f t="shared" si="1"/>
        <v>0</v>
      </c>
      <c r="AC36" s="40">
        <f t="shared" si="1"/>
        <v>0</v>
      </c>
      <c r="AD36" s="40">
        <f t="shared" si="1"/>
        <v>0</v>
      </c>
      <c r="AE36" s="40">
        <f t="shared" si="1"/>
        <v>0</v>
      </c>
      <c r="AF36" s="40">
        <f t="shared" si="1"/>
        <v>0</v>
      </c>
      <c r="AG36" s="40">
        <f t="shared" si="1"/>
        <v>0</v>
      </c>
      <c r="AH36" s="40">
        <f t="shared" si="1"/>
        <v>0</v>
      </c>
      <c r="AI36" s="40">
        <f t="shared" si="1"/>
        <v>0</v>
      </c>
      <c r="AJ36" s="40">
        <f t="shared" si="1"/>
        <v>0</v>
      </c>
      <c r="AK36" s="40">
        <f t="shared" si="1"/>
        <v>0</v>
      </c>
      <c r="AL36" s="40">
        <f t="shared" si="1"/>
        <v>0</v>
      </c>
    </row>
    <row r="37" spans="2:38" ht="15.75">
      <c r="B37" s="91" t="s">
        <v>11</v>
      </c>
      <c r="C37" s="92"/>
      <c r="D37" s="92"/>
      <c r="E37" s="12"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c r="AA37" s="21" t="e">
        <f>AA36*100/E36</f>
        <v>#DIV/0!</v>
      </c>
      <c r="AB37" s="21" t="e">
        <f>AB36*100/E36</f>
        <v>#DIV/0!</v>
      </c>
      <c r="AC37" s="21" t="e">
        <f>AC36*100/E36</f>
        <v>#DIV/0!</v>
      </c>
      <c r="AD37" s="21" t="e">
        <f>AD36*100/E36</f>
        <v>#DIV/0!</v>
      </c>
      <c r="AE37" s="21" t="e">
        <f>AE36*100/E36</f>
        <v>#DIV/0!</v>
      </c>
      <c r="AF37" s="21" t="e">
        <f>AF36*100/E36</f>
        <v>#DIV/0!</v>
      </c>
      <c r="AG37" s="21" t="e">
        <f>AG36*100/E36</f>
        <v>#DIV/0!</v>
      </c>
      <c r="AH37" s="21" t="e">
        <f>AH36*100/E36</f>
        <v>#DIV/0!</v>
      </c>
      <c r="AI37" s="21" t="e">
        <f>AI36*100/E36</f>
        <v>#DIV/0!</v>
      </c>
      <c r="AJ37" s="21" t="e">
        <f>AJ36*100/E36</f>
        <v>#DIV/0!</v>
      </c>
      <c r="AK37" s="21" t="e">
        <f>AK36*100/E36</f>
        <v>#DIV/0!</v>
      </c>
      <c r="AL37" s="21" t="e">
        <f>AL36*100/E36</f>
        <v>#DIV/0!</v>
      </c>
    </row>
    <row r="41" spans="2:38" ht="1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97" t="s">
        <v>29</v>
      </c>
      <c r="AK41" s="97"/>
      <c r="AL41" s="97"/>
    </row>
    <row r="42" spans="2:38" ht="15.75">
      <c r="B42" s="1"/>
      <c r="C42" s="96" t="s">
        <v>32</v>
      </c>
      <c r="D42" s="96"/>
      <c r="E42" s="96"/>
      <c r="F42" s="96"/>
      <c r="G42" s="96"/>
      <c r="H42" s="96"/>
      <c r="I42" s="1"/>
      <c r="J42" s="1"/>
      <c r="K42" s="1"/>
      <c r="L42" s="1"/>
      <c r="M42" s="1"/>
      <c r="N42" s="1"/>
      <c r="O42" s="1"/>
      <c r="P42" s="1"/>
      <c r="Q42" s="1"/>
      <c r="R42" s="17" t="s">
        <v>37</v>
      </c>
      <c r="S42" s="17"/>
      <c r="T42" s="14" t="str">
        <f>'кіші топ'!Q2</f>
        <v>*************</v>
      </c>
      <c r="U42" s="17"/>
      <c r="V42" s="17"/>
      <c r="W42" s="17"/>
      <c r="X42" s="17"/>
      <c r="Y42" s="17"/>
      <c r="Z42" s="17"/>
      <c r="AA42" s="17"/>
      <c r="AB42" s="17"/>
      <c r="AC42" s="17"/>
      <c r="AD42" s="17"/>
      <c r="AE42" s="17"/>
      <c r="AF42" s="17"/>
      <c r="AG42" s="17"/>
      <c r="AH42" s="17"/>
      <c r="AI42" s="17"/>
      <c r="AJ42" s="17"/>
      <c r="AK42" s="17"/>
      <c r="AL42" s="17"/>
    </row>
    <row r="43" spans="2:38" ht="15.75">
      <c r="B43" s="1"/>
      <c r="C43" s="17" t="s">
        <v>36</v>
      </c>
      <c r="D43" s="17" t="str">
        <f>'ерте жас тобы'!D23</f>
        <v>*********</v>
      </c>
      <c r="E43" s="17"/>
      <c r="F43" s="17"/>
      <c r="G43" s="17"/>
      <c r="H43" s="17"/>
      <c r="I43" s="14"/>
      <c r="J43" s="14"/>
      <c r="K43" s="14"/>
      <c r="L43" s="14"/>
      <c r="M43" s="14"/>
      <c r="N43" s="14"/>
      <c r="O43" s="14"/>
      <c r="P43" s="14"/>
      <c r="Q43" s="14"/>
      <c r="R43" s="1" t="s">
        <v>38</v>
      </c>
      <c r="S43" s="1"/>
      <c r="T43" s="14" t="str">
        <f>'кіші топ'!Q3</f>
        <v>************</v>
      </c>
      <c r="U43" s="17"/>
      <c r="V43" s="17"/>
      <c r="W43" s="17"/>
      <c r="X43" s="17"/>
      <c r="Y43" s="17"/>
      <c r="Z43" s="17"/>
      <c r="AA43" s="17"/>
      <c r="AB43" s="17"/>
      <c r="AC43" s="17"/>
      <c r="AD43" s="1"/>
      <c r="AE43" s="1"/>
      <c r="AF43" s="1"/>
      <c r="AG43" s="1"/>
      <c r="AH43" s="1"/>
      <c r="AI43" s="1"/>
      <c r="AJ43" s="1"/>
      <c r="AK43" s="1"/>
      <c r="AL43" s="1"/>
    </row>
    <row r="44" spans="2:38" ht="15.75">
      <c r="B44" s="1"/>
      <c r="C44" s="1"/>
      <c r="D44" s="1"/>
      <c r="E44" s="1"/>
      <c r="F44" s="1"/>
      <c r="G44" s="1"/>
      <c r="H44" s="1"/>
      <c r="I44" s="1"/>
      <c r="J44" s="1"/>
      <c r="K44" s="1"/>
      <c r="L44" s="1"/>
      <c r="M44" s="1"/>
      <c r="N44" s="1"/>
      <c r="O44" s="1"/>
      <c r="P44" s="1"/>
      <c r="Q44" s="1"/>
      <c r="R44" s="18" t="s">
        <v>39</v>
      </c>
      <c r="S44" s="18"/>
      <c r="T44" s="16" t="str">
        <f>'ерте жас тобы'!Q24</f>
        <v>********</v>
      </c>
      <c r="U44" s="18"/>
      <c r="V44" s="18"/>
      <c r="W44" s="18"/>
      <c r="X44" s="18"/>
      <c r="Y44" s="18"/>
      <c r="Z44" s="18"/>
      <c r="AA44" s="18"/>
      <c r="AB44" s="18"/>
      <c r="AC44" s="18"/>
      <c r="AD44" s="16"/>
      <c r="AE44" s="16"/>
      <c r="AF44" s="16"/>
      <c r="AG44" s="16"/>
      <c r="AH44" s="16"/>
      <c r="AI44" s="16"/>
      <c r="AJ44" s="16"/>
      <c r="AK44" s="16"/>
      <c r="AL44" s="16"/>
    </row>
    <row r="45" spans="2:38" ht="15.7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40.5" customHeight="1">
      <c r="B46" s="94" t="s">
        <v>0</v>
      </c>
      <c r="C46" s="95" t="s">
        <v>40</v>
      </c>
      <c r="D46" s="95" t="s">
        <v>41</v>
      </c>
      <c r="E46" s="95" t="s">
        <v>42</v>
      </c>
      <c r="F46" s="95" t="s">
        <v>43</v>
      </c>
      <c r="G46" s="95"/>
      <c r="H46" s="95"/>
      <c r="I46" s="103" t="s">
        <v>44</v>
      </c>
      <c r="J46" s="104"/>
      <c r="K46" s="104"/>
      <c r="L46" s="104"/>
      <c r="M46" s="104"/>
      <c r="N46" s="104"/>
      <c r="O46" s="104"/>
      <c r="P46" s="104"/>
      <c r="Q46" s="105"/>
      <c r="R46" s="95" t="s">
        <v>45</v>
      </c>
      <c r="S46" s="95"/>
      <c r="T46" s="95"/>
      <c r="U46" s="103" t="s">
        <v>46</v>
      </c>
      <c r="V46" s="104"/>
      <c r="W46" s="104"/>
      <c r="X46" s="104"/>
      <c r="Y46" s="104"/>
      <c r="Z46" s="104"/>
      <c r="AA46" s="104"/>
      <c r="AB46" s="104"/>
      <c r="AC46" s="104"/>
      <c r="AD46" s="104"/>
      <c r="AE46" s="104"/>
      <c r="AF46" s="104"/>
      <c r="AG46" s="104"/>
      <c r="AH46" s="104"/>
      <c r="AI46" s="105"/>
      <c r="AJ46" s="95" t="s">
        <v>47</v>
      </c>
      <c r="AK46" s="95"/>
      <c r="AL46" s="95"/>
    </row>
    <row r="47" spans="2:38" ht="15.75" customHeight="1">
      <c r="B47" s="94"/>
      <c r="C47" s="95"/>
      <c r="D47" s="95"/>
      <c r="E47" s="95"/>
      <c r="F47" s="98" t="s">
        <v>48</v>
      </c>
      <c r="G47" s="98" t="s">
        <v>49</v>
      </c>
      <c r="H47" s="98" t="s">
        <v>50</v>
      </c>
      <c r="I47" s="111" t="s">
        <v>51</v>
      </c>
      <c r="J47" s="112"/>
      <c r="K47" s="112"/>
      <c r="L47" s="104" t="s">
        <v>52</v>
      </c>
      <c r="M47" s="104"/>
      <c r="N47" s="105"/>
      <c r="O47" s="113" t="s">
        <v>55</v>
      </c>
      <c r="P47" s="101"/>
      <c r="Q47" s="102"/>
      <c r="R47" s="98" t="s">
        <v>48</v>
      </c>
      <c r="S47" s="98" t="s">
        <v>49</v>
      </c>
      <c r="T47" s="98" t="s">
        <v>50</v>
      </c>
      <c r="U47" s="107" t="s">
        <v>56</v>
      </c>
      <c r="V47" s="107"/>
      <c r="W47" s="107"/>
      <c r="X47" s="107" t="s">
        <v>53</v>
      </c>
      <c r="Y47" s="107"/>
      <c r="Z47" s="107"/>
      <c r="AA47" s="94" t="s">
        <v>57</v>
      </c>
      <c r="AB47" s="94"/>
      <c r="AC47" s="94"/>
      <c r="AD47" s="94" t="s">
        <v>58</v>
      </c>
      <c r="AE47" s="94"/>
      <c r="AF47" s="94"/>
      <c r="AG47" s="101" t="s">
        <v>17</v>
      </c>
      <c r="AH47" s="101"/>
      <c r="AI47" s="102"/>
      <c r="AJ47" s="98" t="s">
        <v>48</v>
      </c>
      <c r="AK47" s="98" t="s">
        <v>49</v>
      </c>
      <c r="AL47" s="98" t="s">
        <v>50</v>
      </c>
    </row>
    <row r="48" spans="2:38" ht="63">
      <c r="B48" s="94"/>
      <c r="C48" s="95"/>
      <c r="D48" s="95"/>
      <c r="E48" s="95"/>
      <c r="F48" s="99"/>
      <c r="G48" s="99"/>
      <c r="H48" s="99"/>
      <c r="I48" s="83" t="s">
        <v>48</v>
      </c>
      <c r="J48" s="83" t="s">
        <v>49</v>
      </c>
      <c r="K48" s="83" t="s">
        <v>50</v>
      </c>
      <c r="L48" s="83" t="s">
        <v>48</v>
      </c>
      <c r="M48" s="83" t="s">
        <v>49</v>
      </c>
      <c r="N48" s="83" t="s">
        <v>50</v>
      </c>
      <c r="O48" s="83" t="s">
        <v>48</v>
      </c>
      <c r="P48" s="83" t="s">
        <v>49</v>
      </c>
      <c r="Q48" s="83" t="s">
        <v>50</v>
      </c>
      <c r="R48" s="99"/>
      <c r="S48" s="99"/>
      <c r="T48" s="99"/>
      <c r="U48" s="83" t="s">
        <v>48</v>
      </c>
      <c r="V48" s="83" t="s">
        <v>49</v>
      </c>
      <c r="W48" s="83" t="s">
        <v>50</v>
      </c>
      <c r="X48" s="83" t="s">
        <v>48</v>
      </c>
      <c r="Y48" s="83" t="s">
        <v>49</v>
      </c>
      <c r="Z48" s="83" t="s">
        <v>50</v>
      </c>
      <c r="AA48" s="83" t="s">
        <v>48</v>
      </c>
      <c r="AB48" s="83" t="s">
        <v>49</v>
      </c>
      <c r="AC48" s="83" t="s">
        <v>50</v>
      </c>
      <c r="AD48" s="83" t="s">
        <v>48</v>
      </c>
      <c r="AE48" s="83" t="s">
        <v>49</v>
      </c>
      <c r="AF48" s="83" t="s">
        <v>50</v>
      </c>
      <c r="AG48" s="83" t="s">
        <v>48</v>
      </c>
      <c r="AH48" s="83" t="s">
        <v>49</v>
      </c>
      <c r="AI48" s="83" t="s">
        <v>50</v>
      </c>
      <c r="AJ48" s="99"/>
      <c r="AK48" s="99"/>
      <c r="AL48" s="99"/>
    </row>
    <row r="49" spans="2:38" ht="15.7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2:38" ht="15.7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2:38" ht="15.7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2:38" ht="15.7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2:38" ht="15.7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2:38" ht="15.7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2:38" ht="15.7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row>
    <row r="56" spans="2:38" ht="15.75">
      <c r="B56" s="91" t="s">
        <v>54</v>
      </c>
      <c r="C56" s="92"/>
      <c r="D56" s="93"/>
      <c r="E56" s="39">
        <f>SUM(E49:E55)</f>
        <v>0</v>
      </c>
      <c r="F56" s="40">
        <f t="shared" ref="F56:AL56" si="2">SUM(F49:F55)</f>
        <v>0</v>
      </c>
      <c r="G56" s="40">
        <f t="shared" si="2"/>
        <v>0</v>
      </c>
      <c r="H56" s="40">
        <f t="shared" si="2"/>
        <v>0</v>
      </c>
      <c r="I56" s="40">
        <f t="shared" si="2"/>
        <v>0</v>
      </c>
      <c r="J56" s="40">
        <f t="shared" si="2"/>
        <v>0</v>
      </c>
      <c r="K56" s="40">
        <f t="shared" si="2"/>
        <v>0</v>
      </c>
      <c r="L56" s="40">
        <f t="shared" si="2"/>
        <v>0</v>
      </c>
      <c r="M56" s="40">
        <f t="shared" si="2"/>
        <v>0</v>
      </c>
      <c r="N56" s="40">
        <f t="shared" si="2"/>
        <v>0</v>
      </c>
      <c r="O56" s="40">
        <f t="shared" si="2"/>
        <v>0</v>
      </c>
      <c r="P56" s="40">
        <f t="shared" si="2"/>
        <v>0</v>
      </c>
      <c r="Q56" s="40">
        <f t="shared" si="2"/>
        <v>0</v>
      </c>
      <c r="R56" s="40">
        <f t="shared" si="2"/>
        <v>0</v>
      </c>
      <c r="S56" s="40">
        <f t="shared" si="2"/>
        <v>0</v>
      </c>
      <c r="T56" s="40">
        <f t="shared" si="2"/>
        <v>0</v>
      </c>
      <c r="U56" s="40">
        <f t="shared" si="2"/>
        <v>0</v>
      </c>
      <c r="V56" s="40">
        <f t="shared" si="2"/>
        <v>0</v>
      </c>
      <c r="W56" s="40">
        <f t="shared" si="2"/>
        <v>0</v>
      </c>
      <c r="X56" s="40">
        <f t="shared" si="2"/>
        <v>0</v>
      </c>
      <c r="Y56" s="40">
        <f t="shared" si="2"/>
        <v>0</v>
      </c>
      <c r="Z56" s="40">
        <f t="shared" si="2"/>
        <v>0</v>
      </c>
      <c r="AA56" s="40">
        <f t="shared" si="2"/>
        <v>0</v>
      </c>
      <c r="AB56" s="40">
        <f t="shared" si="2"/>
        <v>0</v>
      </c>
      <c r="AC56" s="40">
        <f t="shared" si="2"/>
        <v>0</v>
      </c>
      <c r="AD56" s="40">
        <f t="shared" si="2"/>
        <v>0</v>
      </c>
      <c r="AE56" s="40">
        <f t="shared" si="2"/>
        <v>0</v>
      </c>
      <c r="AF56" s="40">
        <f t="shared" si="2"/>
        <v>0</v>
      </c>
      <c r="AG56" s="40">
        <f t="shared" si="2"/>
        <v>0</v>
      </c>
      <c r="AH56" s="40">
        <f t="shared" si="2"/>
        <v>0</v>
      </c>
      <c r="AI56" s="40">
        <f t="shared" si="2"/>
        <v>0</v>
      </c>
      <c r="AJ56" s="40">
        <f t="shared" si="2"/>
        <v>0</v>
      </c>
      <c r="AK56" s="40">
        <f t="shared" si="2"/>
        <v>0</v>
      </c>
      <c r="AL56" s="40">
        <f t="shared" si="2"/>
        <v>0</v>
      </c>
    </row>
    <row r="57" spans="2:38" ht="15.75">
      <c r="B57" s="91" t="s">
        <v>11</v>
      </c>
      <c r="C57" s="92"/>
      <c r="D57" s="92"/>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c r="AJ57" s="21" t="e">
        <f>AJ56*100/E56</f>
        <v>#DIV/0!</v>
      </c>
      <c r="AK57" s="21" t="e">
        <f>AK56*100/E56</f>
        <v>#DIV/0!</v>
      </c>
      <c r="AL57" s="21" t="e">
        <f>AL56*100/E56</f>
        <v>#DIV/0!</v>
      </c>
    </row>
  </sheetData>
  <sheetProtection sheet="1" selectLockedCells="1"/>
  <mergeCells count="90">
    <mergeCell ref="AK47:AK48"/>
    <mergeCell ref="AL47:AL48"/>
    <mergeCell ref="B56:D56"/>
    <mergeCell ref="B57:D57"/>
    <mergeCell ref="AJ46:AL46"/>
    <mergeCell ref="F47:F48"/>
    <mergeCell ref="G47:G48"/>
    <mergeCell ref="H47:H48"/>
    <mergeCell ref="I47:K47"/>
    <mergeCell ref="L47:N47"/>
    <mergeCell ref="O47:Q47"/>
    <mergeCell ref="R47:R48"/>
    <mergeCell ref="S47:S48"/>
    <mergeCell ref="T47:T48"/>
    <mergeCell ref="U47:W47"/>
    <mergeCell ref="X47:Z47"/>
    <mergeCell ref="AA47:AC47"/>
    <mergeCell ref="AD47:AF47"/>
    <mergeCell ref="AG47:AI47"/>
    <mergeCell ref="AJ47:AJ48"/>
    <mergeCell ref="B46:B48"/>
    <mergeCell ref="C46:C48"/>
    <mergeCell ref="D46:D48"/>
    <mergeCell ref="E46:E48"/>
    <mergeCell ref="F46:H46"/>
    <mergeCell ref="I46:Q46"/>
    <mergeCell ref="R46:T46"/>
    <mergeCell ref="U46:AI46"/>
    <mergeCell ref="B36:D36"/>
    <mergeCell ref="B37:D37"/>
    <mergeCell ref="AJ41:AL41"/>
    <mergeCell ref="C42:H42"/>
    <mergeCell ref="AD27:AF27"/>
    <mergeCell ref="AG27:AI27"/>
    <mergeCell ref="AJ27:AJ28"/>
    <mergeCell ref="AK27:AK28"/>
    <mergeCell ref="AL27:AL28"/>
    <mergeCell ref="B26:B28"/>
    <mergeCell ref="C26:C28"/>
    <mergeCell ref="D26:D28"/>
    <mergeCell ref="E26:E28"/>
    <mergeCell ref="F26:H26"/>
    <mergeCell ref="I26:Q26"/>
    <mergeCell ref="R26:T26"/>
    <mergeCell ref="U26:AI26"/>
    <mergeCell ref="AJ26:AL26"/>
    <mergeCell ref="F27:F28"/>
    <mergeCell ref="G27:G28"/>
    <mergeCell ref="H27:H28"/>
    <mergeCell ref="I27:K27"/>
    <mergeCell ref="L27:N27"/>
    <mergeCell ref="O27:Q27"/>
    <mergeCell ref="R27:R28"/>
    <mergeCell ref="S27:S28"/>
    <mergeCell ref="T27:T28"/>
    <mergeCell ref="U27:W27"/>
    <mergeCell ref="X27:Z27"/>
    <mergeCell ref="AA27:AC27"/>
    <mergeCell ref="AJ21:AL21"/>
    <mergeCell ref="C22:H22"/>
    <mergeCell ref="AJ1:AL1"/>
    <mergeCell ref="I6:Q6"/>
    <mergeCell ref="E6:E8"/>
    <mergeCell ref="F6:H6"/>
    <mergeCell ref="I7:K7"/>
    <mergeCell ref="R7:R8"/>
    <mergeCell ref="S7:S8"/>
    <mergeCell ref="T7:T8"/>
    <mergeCell ref="U7:W7"/>
    <mergeCell ref="X7:Z7"/>
    <mergeCell ref="R6:T6"/>
    <mergeCell ref="AJ6:AL6"/>
    <mergeCell ref="AK7:AK8"/>
    <mergeCell ref="AL7:AL8"/>
    <mergeCell ref="B17:D17"/>
    <mergeCell ref="B16:D16"/>
    <mergeCell ref="B6:B8"/>
    <mergeCell ref="C6:C8"/>
    <mergeCell ref="D6:D8"/>
    <mergeCell ref="AJ7:AJ8"/>
    <mergeCell ref="AA7:AC7"/>
    <mergeCell ref="AD7:AF7"/>
    <mergeCell ref="AG7:AI7"/>
    <mergeCell ref="C2:H2"/>
    <mergeCell ref="L7:N7"/>
    <mergeCell ref="O7:Q7"/>
    <mergeCell ref="F7:F8"/>
    <mergeCell ref="G7:G8"/>
    <mergeCell ref="H7:H8"/>
    <mergeCell ref="U6:A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7"/>
  <sheetViews>
    <sheetView topLeftCell="A24" zoomScale="70" zoomScaleNormal="70" workbookViewId="0">
      <selection activeCell="I12" sqref="I12"/>
    </sheetView>
  </sheetViews>
  <sheetFormatPr defaultRowHeight="14.25"/>
  <cols>
    <col min="3" max="4" width="35.75" customWidth="1"/>
    <col min="5" max="38" width="10.75" customWidth="1"/>
  </cols>
  <sheetData>
    <row r="1" spans="2:38" ht="1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97" t="s">
        <v>29</v>
      </c>
      <c r="AK1" s="97"/>
      <c r="AL1" s="97"/>
    </row>
    <row r="2" spans="2:38" ht="15" customHeight="1">
      <c r="B2" s="1"/>
      <c r="C2" s="96" t="s">
        <v>33</v>
      </c>
      <c r="D2" s="96"/>
      <c r="E2" s="96"/>
      <c r="F2" s="96"/>
      <c r="G2" s="96"/>
      <c r="H2" s="96"/>
      <c r="I2" s="1"/>
      <c r="J2" s="1"/>
      <c r="K2" s="1"/>
      <c r="L2" s="1"/>
      <c r="M2" s="1"/>
      <c r="N2" s="1"/>
      <c r="O2" s="1"/>
      <c r="P2" s="1"/>
      <c r="Q2" s="1"/>
      <c r="R2" s="17" t="s">
        <v>37</v>
      </c>
      <c r="S2" s="17"/>
      <c r="T2" s="14" t="str">
        <f>'кіші топ'!Q2</f>
        <v>*************</v>
      </c>
      <c r="U2" s="14"/>
      <c r="V2" s="14"/>
      <c r="W2" s="14"/>
      <c r="X2" s="14"/>
      <c r="Y2" s="14"/>
      <c r="Z2" s="14"/>
      <c r="AA2" s="14"/>
      <c r="AB2" s="14"/>
      <c r="AC2" s="14"/>
      <c r="AD2" s="2"/>
      <c r="AE2" s="2"/>
      <c r="AF2" s="2"/>
      <c r="AG2" s="2"/>
      <c r="AH2" s="2"/>
      <c r="AI2" s="2"/>
      <c r="AJ2" s="2"/>
      <c r="AK2" s="2"/>
      <c r="AL2" s="2"/>
    </row>
    <row r="3" spans="2:38" ht="15.75">
      <c r="B3" s="1"/>
      <c r="C3" s="17" t="s">
        <v>36</v>
      </c>
      <c r="D3" s="14" t="str">
        <f>'кіші топ'!D3</f>
        <v>***************</v>
      </c>
      <c r="E3" s="14"/>
      <c r="F3" s="14"/>
      <c r="G3" s="17"/>
      <c r="H3" s="17"/>
      <c r="I3" s="2"/>
      <c r="J3" s="2"/>
      <c r="K3" s="2"/>
      <c r="L3" s="2"/>
      <c r="M3" s="2"/>
      <c r="N3" s="2"/>
      <c r="O3" s="2"/>
      <c r="P3" s="2"/>
      <c r="Q3" s="2"/>
      <c r="R3" s="17" t="s">
        <v>38</v>
      </c>
      <c r="S3" s="17"/>
      <c r="T3" s="14" t="str">
        <f>'кіші топ'!Q3</f>
        <v>************</v>
      </c>
      <c r="U3" s="14"/>
      <c r="V3" s="14"/>
      <c r="W3" s="14"/>
      <c r="X3" s="14"/>
      <c r="Y3" s="14"/>
      <c r="Z3" s="14"/>
      <c r="AA3" s="14"/>
      <c r="AB3" s="14"/>
      <c r="AC3" s="14"/>
      <c r="AD3" s="2"/>
      <c r="AE3" s="2"/>
      <c r="AF3" s="2"/>
      <c r="AG3" s="2"/>
      <c r="AH3" s="2"/>
      <c r="AI3" s="2"/>
      <c r="AJ3" s="2"/>
      <c r="AK3" s="2"/>
      <c r="AL3" s="2"/>
    </row>
    <row r="4" spans="2:38" ht="15.75">
      <c r="B4" s="1"/>
      <c r="C4" s="1"/>
      <c r="D4" s="1"/>
      <c r="E4" s="1"/>
      <c r="F4" s="1"/>
      <c r="G4" s="1"/>
      <c r="H4" s="1"/>
      <c r="I4" s="1"/>
      <c r="J4" s="1"/>
      <c r="K4" s="1"/>
      <c r="L4" s="1"/>
      <c r="M4" s="1"/>
      <c r="N4" s="1"/>
      <c r="O4" s="1"/>
      <c r="P4" s="1"/>
      <c r="Q4" s="1"/>
      <c r="R4" s="18" t="s">
        <v>39</v>
      </c>
      <c r="S4" s="18"/>
      <c r="T4" s="16" t="str">
        <f>'кіші топ'!Q4</f>
        <v>**********</v>
      </c>
      <c r="U4" s="16"/>
      <c r="V4" s="16"/>
      <c r="W4" s="16"/>
      <c r="X4" s="16"/>
      <c r="Y4" s="16"/>
      <c r="Z4" s="16"/>
      <c r="AA4" s="16"/>
      <c r="AB4" s="16"/>
      <c r="AC4" s="16"/>
      <c r="AD4" s="10"/>
      <c r="AE4" s="10"/>
      <c r="AF4" s="10"/>
      <c r="AG4" s="10"/>
      <c r="AH4" s="10"/>
      <c r="AI4" s="10"/>
      <c r="AJ4" s="10"/>
      <c r="AK4" s="10"/>
      <c r="AL4" s="10"/>
    </row>
    <row r="5" spans="2:38" ht="15.7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38" ht="32.25" customHeight="1">
      <c r="B6" s="94" t="s">
        <v>0</v>
      </c>
      <c r="C6" s="95" t="s">
        <v>40</v>
      </c>
      <c r="D6" s="95" t="s">
        <v>41</v>
      </c>
      <c r="E6" s="95" t="s">
        <v>42</v>
      </c>
      <c r="F6" s="95" t="s">
        <v>43</v>
      </c>
      <c r="G6" s="95"/>
      <c r="H6" s="95"/>
      <c r="I6" s="103" t="s">
        <v>44</v>
      </c>
      <c r="J6" s="104"/>
      <c r="K6" s="104"/>
      <c r="L6" s="104"/>
      <c r="M6" s="104"/>
      <c r="N6" s="104"/>
      <c r="O6" s="104"/>
      <c r="P6" s="104"/>
      <c r="Q6" s="105"/>
      <c r="R6" s="95" t="s">
        <v>45</v>
      </c>
      <c r="S6" s="95"/>
      <c r="T6" s="95"/>
      <c r="U6" s="103" t="s">
        <v>46</v>
      </c>
      <c r="V6" s="104"/>
      <c r="W6" s="104"/>
      <c r="X6" s="104"/>
      <c r="Y6" s="104"/>
      <c r="Z6" s="104"/>
      <c r="AA6" s="104"/>
      <c r="AB6" s="104"/>
      <c r="AC6" s="104"/>
      <c r="AD6" s="104"/>
      <c r="AE6" s="104"/>
      <c r="AF6" s="104"/>
      <c r="AG6" s="104"/>
      <c r="AH6" s="104"/>
      <c r="AI6" s="105"/>
      <c r="AJ6" s="95" t="s">
        <v>47</v>
      </c>
      <c r="AK6" s="95"/>
      <c r="AL6" s="95"/>
    </row>
    <row r="7" spans="2:38" ht="15" customHeight="1">
      <c r="B7" s="94"/>
      <c r="C7" s="95"/>
      <c r="D7" s="95"/>
      <c r="E7" s="95"/>
      <c r="F7" s="98" t="s">
        <v>48</v>
      </c>
      <c r="G7" s="98" t="s">
        <v>49</v>
      </c>
      <c r="H7" s="98" t="s">
        <v>50</v>
      </c>
      <c r="I7" s="107" t="s">
        <v>51</v>
      </c>
      <c r="J7" s="107"/>
      <c r="K7" s="107"/>
      <c r="L7" s="95" t="s">
        <v>52</v>
      </c>
      <c r="M7" s="95"/>
      <c r="N7" s="95"/>
      <c r="O7" s="94" t="s">
        <v>55</v>
      </c>
      <c r="P7" s="94"/>
      <c r="Q7" s="94"/>
      <c r="R7" s="98" t="s">
        <v>48</v>
      </c>
      <c r="S7" s="98" t="s">
        <v>49</v>
      </c>
      <c r="T7" s="98" t="s">
        <v>50</v>
      </c>
      <c r="U7" s="107" t="s">
        <v>56</v>
      </c>
      <c r="V7" s="107"/>
      <c r="W7" s="107"/>
      <c r="X7" s="107" t="s">
        <v>53</v>
      </c>
      <c r="Y7" s="107"/>
      <c r="Z7" s="107"/>
      <c r="AA7" s="94" t="s">
        <v>57</v>
      </c>
      <c r="AB7" s="94"/>
      <c r="AC7" s="94"/>
      <c r="AD7" s="94" t="s">
        <v>58</v>
      </c>
      <c r="AE7" s="94"/>
      <c r="AF7" s="94"/>
      <c r="AG7" s="101" t="s">
        <v>17</v>
      </c>
      <c r="AH7" s="101"/>
      <c r="AI7" s="102"/>
      <c r="AJ7" s="98" t="s">
        <v>48</v>
      </c>
      <c r="AK7" s="98" t="s">
        <v>49</v>
      </c>
      <c r="AL7" s="98" t="s">
        <v>50</v>
      </c>
    </row>
    <row r="8" spans="2:38" ht="66.75" customHeight="1">
      <c r="B8" s="94"/>
      <c r="C8" s="95"/>
      <c r="D8" s="95"/>
      <c r="E8" s="95"/>
      <c r="F8" s="99"/>
      <c r="G8" s="99"/>
      <c r="H8" s="99"/>
      <c r="I8" s="83" t="s">
        <v>48</v>
      </c>
      <c r="J8" s="83" t="s">
        <v>49</v>
      </c>
      <c r="K8" s="83" t="s">
        <v>50</v>
      </c>
      <c r="L8" s="83" t="s">
        <v>48</v>
      </c>
      <c r="M8" s="83" t="s">
        <v>49</v>
      </c>
      <c r="N8" s="83" t="s">
        <v>50</v>
      </c>
      <c r="O8" s="83" t="s">
        <v>48</v>
      </c>
      <c r="P8" s="83" t="s">
        <v>49</v>
      </c>
      <c r="Q8" s="83" t="s">
        <v>50</v>
      </c>
      <c r="R8" s="99"/>
      <c r="S8" s="99"/>
      <c r="T8" s="99"/>
      <c r="U8" s="83" t="s">
        <v>48</v>
      </c>
      <c r="V8" s="83" t="s">
        <v>49</v>
      </c>
      <c r="W8" s="83" t="s">
        <v>50</v>
      </c>
      <c r="X8" s="83" t="s">
        <v>48</v>
      </c>
      <c r="Y8" s="83" t="s">
        <v>49</v>
      </c>
      <c r="Z8" s="83" t="s">
        <v>50</v>
      </c>
      <c r="AA8" s="83" t="s">
        <v>48</v>
      </c>
      <c r="AB8" s="83" t="s">
        <v>49</v>
      </c>
      <c r="AC8" s="83" t="s">
        <v>50</v>
      </c>
      <c r="AD8" s="83" t="s">
        <v>48</v>
      </c>
      <c r="AE8" s="83" t="s">
        <v>49</v>
      </c>
      <c r="AF8" s="83" t="s">
        <v>50</v>
      </c>
      <c r="AG8" s="83" t="s">
        <v>48</v>
      </c>
      <c r="AH8" s="83" t="s">
        <v>49</v>
      </c>
      <c r="AI8" s="83" t="s">
        <v>50</v>
      </c>
      <c r="AJ8" s="99"/>
      <c r="AK8" s="99"/>
      <c r="AL8" s="99"/>
    </row>
    <row r="9" spans="2:38" ht="15.75">
      <c r="B9" s="7">
        <v>1</v>
      </c>
      <c r="C9" s="37"/>
      <c r="D9" s="37"/>
      <c r="E9" s="38"/>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row>
    <row r="10" spans="2:38" ht="15.75">
      <c r="B10" s="7">
        <v>2</v>
      </c>
      <c r="C10" s="37"/>
      <c r="D10" s="37"/>
      <c r="E10" s="38"/>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row>
    <row r="11" spans="2:38" ht="15.75">
      <c r="B11" s="7">
        <v>3</v>
      </c>
      <c r="C11" s="37"/>
      <c r="D11" s="37"/>
      <c r="E11" s="38"/>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row>
    <row r="12" spans="2:38" ht="15.75">
      <c r="B12" s="7">
        <v>4</v>
      </c>
      <c r="C12" s="37"/>
      <c r="D12" s="37"/>
      <c r="E12" s="38"/>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row>
    <row r="13" spans="2:38" ht="15.75">
      <c r="B13" s="7">
        <v>5</v>
      </c>
      <c r="C13" s="37"/>
      <c r="D13" s="37"/>
      <c r="E13" s="38"/>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row>
    <row r="14" spans="2:38" ht="15.75">
      <c r="B14" s="7">
        <v>6</v>
      </c>
      <c r="C14" s="37"/>
      <c r="D14" s="37"/>
      <c r="E14" s="38"/>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row>
    <row r="15" spans="2:38" ht="15.75">
      <c r="B15" s="7">
        <v>7</v>
      </c>
      <c r="C15" s="37"/>
      <c r="D15" s="37"/>
      <c r="E15" s="38"/>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row>
    <row r="16" spans="2:38" ht="15.75">
      <c r="B16" s="91" t="s">
        <v>54</v>
      </c>
      <c r="C16" s="92"/>
      <c r="D16" s="93"/>
      <c r="E16" s="39">
        <f>SUM(E9:E15)</f>
        <v>0</v>
      </c>
      <c r="F16" s="40">
        <f t="shared" ref="F16:AL16" si="0">SUM(F9:F15)</f>
        <v>0</v>
      </c>
      <c r="G16" s="40">
        <f t="shared" si="0"/>
        <v>0</v>
      </c>
      <c r="H16" s="40">
        <f t="shared" si="0"/>
        <v>0</v>
      </c>
      <c r="I16" s="40">
        <f t="shared" si="0"/>
        <v>0</v>
      </c>
      <c r="J16" s="40">
        <f t="shared" si="0"/>
        <v>0</v>
      </c>
      <c r="K16" s="40">
        <f t="shared" si="0"/>
        <v>0</v>
      </c>
      <c r="L16" s="40">
        <f t="shared" si="0"/>
        <v>0</v>
      </c>
      <c r="M16" s="40">
        <f t="shared" si="0"/>
        <v>0</v>
      </c>
      <c r="N16" s="40">
        <f t="shared" si="0"/>
        <v>0</v>
      </c>
      <c r="O16" s="40">
        <f t="shared" si="0"/>
        <v>0</v>
      </c>
      <c r="P16" s="40">
        <f t="shared" si="0"/>
        <v>0</v>
      </c>
      <c r="Q16" s="40">
        <f t="shared" si="0"/>
        <v>0</v>
      </c>
      <c r="R16" s="40">
        <f t="shared" si="0"/>
        <v>0</v>
      </c>
      <c r="S16" s="40">
        <f t="shared" si="0"/>
        <v>0</v>
      </c>
      <c r="T16" s="40">
        <f t="shared" si="0"/>
        <v>0</v>
      </c>
      <c r="U16" s="40">
        <f t="shared" si="0"/>
        <v>0</v>
      </c>
      <c r="V16" s="40">
        <f t="shared" si="0"/>
        <v>0</v>
      </c>
      <c r="W16" s="40">
        <f t="shared" si="0"/>
        <v>0</v>
      </c>
      <c r="X16" s="40">
        <f t="shared" si="0"/>
        <v>0</v>
      </c>
      <c r="Y16" s="40">
        <f t="shared" si="0"/>
        <v>0</v>
      </c>
      <c r="Z16" s="40">
        <f t="shared" si="0"/>
        <v>0</v>
      </c>
      <c r="AA16" s="40">
        <f t="shared" si="0"/>
        <v>0</v>
      </c>
      <c r="AB16" s="40">
        <f t="shared" si="0"/>
        <v>0</v>
      </c>
      <c r="AC16" s="40">
        <f t="shared" si="0"/>
        <v>0</v>
      </c>
      <c r="AD16" s="40">
        <f t="shared" si="0"/>
        <v>0</v>
      </c>
      <c r="AE16" s="40">
        <f t="shared" si="0"/>
        <v>0</v>
      </c>
      <c r="AF16" s="40">
        <f t="shared" si="0"/>
        <v>0</v>
      </c>
      <c r="AG16" s="40">
        <f t="shared" si="0"/>
        <v>0</v>
      </c>
      <c r="AH16" s="40">
        <f t="shared" si="0"/>
        <v>0</v>
      </c>
      <c r="AI16" s="40">
        <f t="shared" si="0"/>
        <v>0</v>
      </c>
      <c r="AJ16" s="40">
        <f t="shared" si="0"/>
        <v>0</v>
      </c>
      <c r="AK16" s="40">
        <f t="shared" si="0"/>
        <v>0</v>
      </c>
      <c r="AL16" s="40">
        <f t="shared" si="0"/>
        <v>0</v>
      </c>
    </row>
    <row r="17" spans="2:38" ht="15.75">
      <c r="B17" s="91" t="s">
        <v>11</v>
      </c>
      <c r="C17" s="92"/>
      <c r="D17" s="92"/>
      <c r="E17" s="12" t="e">
        <f>E16*100/E16</f>
        <v>#DIV/0!</v>
      </c>
      <c r="F17" s="22" t="e">
        <f>F16*100/E16</f>
        <v>#DIV/0!</v>
      </c>
      <c r="G17" s="21" t="e">
        <f>G16*100/E16</f>
        <v>#DIV/0!</v>
      </c>
      <c r="H17" s="21" t="e">
        <f>H16*100/E16</f>
        <v>#DIV/0!</v>
      </c>
      <c r="I17" s="21" t="e">
        <f>I16*100/E16</f>
        <v>#DIV/0!</v>
      </c>
      <c r="J17" s="21" t="e">
        <f>J16*100/E16</f>
        <v>#DIV/0!</v>
      </c>
      <c r="K17" s="21" t="e">
        <f>K16*100/E16</f>
        <v>#DIV/0!</v>
      </c>
      <c r="L17" s="21" t="e">
        <f>L16*100/E16</f>
        <v>#DIV/0!</v>
      </c>
      <c r="M17" s="21" t="e">
        <f>M16*100/E16</f>
        <v>#DIV/0!</v>
      </c>
      <c r="N17" s="21" t="e">
        <f>N16*100/E16</f>
        <v>#DIV/0!</v>
      </c>
      <c r="O17" s="21" t="e">
        <f>O16*100/E16</f>
        <v>#DIV/0!</v>
      </c>
      <c r="P17" s="21" t="e">
        <f>P16*100/E16</f>
        <v>#DIV/0!</v>
      </c>
      <c r="Q17" s="21" t="e">
        <f>Q16*100/E16</f>
        <v>#DIV/0!</v>
      </c>
      <c r="R17" s="21" t="e">
        <f>R16*100/E16</f>
        <v>#DIV/0!</v>
      </c>
      <c r="S17" s="21" t="e">
        <f>S16*100/E16</f>
        <v>#DIV/0!</v>
      </c>
      <c r="T17" s="21" t="e">
        <f>T16*100/E16</f>
        <v>#DIV/0!</v>
      </c>
      <c r="U17" s="21" t="e">
        <f>U16*100/E16</f>
        <v>#DIV/0!</v>
      </c>
      <c r="V17" s="21" t="e">
        <f>V16*100/E16</f>
        <v>#DIV/0!</v>
      </c>
      <c r="W17" s="21" t="e">
        <f>W16*100/E16</f>
        <v>#DIV/0!</v>
      </c>
      <c r="X17" s="21" t="e">
        <f>X16*100/E16</f>
        <v>#DIV/0!</v>
      </c>
      <c r="Y17" s="21" t="e">
        <f>Y16*100/E16</f>
        <v>#DIV/0!</v>
      </c>
      <c r="Z17" s="21" t="e">
        <f>Z16*100/E16</f>
        <v>#DIV/0!</v>
      </c>
      <c r="AA17" s="21" t="e">
        <f>AA16*100/E16</f>
        <v>#DIV/0!</v>
      </c>
      <c r="AB17" s="21" t="e">
        <f>AB16*100/E16</f>
        <v>#DIV/0!</v>
      </c>
      <c r="AC17" s="21" t="e">
        <f>AC16*100/E16</f>
        <v>#DIV/0!</v>
      </c>
      <c r="AD17" s="21" t="e">
        <f>AD16*100/E16</f>
        <v>#DIV/0!</v>
      </c>
      <c r="AE17" s="21" t="e">
        <f>AE16*100/E16</f>
        <v>#DIV/0!</v>
      </c>
      <c r="AF17" s="21" t="e">
        <f>AF16*100/E16</f>
        <v>#DIV/0!</v>
      </c>
      <c r="AG17" s="21" t="e">
        <f>AG16*100/E16</f>
        <v>#DIV/0!</v>
      </c>
      <c r="AH17" s="21" t="e">
        <f>AH16*100/E16</f>
        <v>#DIV/0!</v>
      </c>
      <c r="AI17" s="21" t="e">
        <f>AI16*100/E16</f>
        <v>#DIV/0!</v>
      </c>
      <c r="AJ17" s="21" t="e">
        <f>AJ16*100/E16</f>
        <v>#DIV/0!</v>
      </c>
      <c r="AK17" s="21" t="e">
        <f>AK16*100/E16</f>
        <v>#DIV/0!</v>
      </c>
      <c r="AL17" s="21" t="e">
        <f>AL16*100/E16</f>
        <v>#DIV/0!</v>
      </c>
    </row>
    <row r="21" spans="2:38" ht="1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97" t="s">
        <v>29</v>
      </c>
      <c r="AK21" s="97"/>
      <c r="AL21" s="97"/>
    </row>
    <row r="22" spans="2:38" ht="15.75">
      <c r="B22" s="1"/>
      <c r="C22" s="96" t="s">
        <v>33</v>
      </c>
      <c r="D22" s="96"/>
      <c r="E22" s="96"/>
      <c r="F22" s="96"/>
      <c r="G22" s="96"/>
      <c r="H22" s="96"/>
      <c r="I22" s="1"/>
      <c r="J22" s="1"/>
      <c r="K22" s="1"/>
      <c r="L22" s="1"/>
      <c r="M22" s="1"/>
      <c r="N22" s="1"/>
      <c r="O22" s="1"/>
      <c r="P22" s="1"/>
      <c r="Q22" s="1"/>
      <c r="R22" s="17" t="s">
        <v>37</v>
      </c>
      <c r="S22" s="17"/>
      <c r="T22" s="14" t="str">
        <f>'кіші топ'!Q2</f>
        <v>*************</v>
      </c>
      <c r="U22" s="14"/>
      <c r="V22" s="14"/>
      <c r="W22" s="14"/>
      <c r="X22" s="14"/>
      <c r="Y22" s="14"/>
      <c r="Z22" s="14"/>
      <c r="AA22" s="14"/>
      <c r="AB22" s="14"/>
      <c r="AC22" s="14"/>
      <c r="AD22" s="14"/>
      <c r="AE22" s="14"/>
      <c r="AF22" s="14"/>
      <c r="AG22" s="14"/>
      <c r="AH22" s="14"/>
      <c r="AI22" s="14"/>
      <c r="AJ22" s="14"/>
      <c r="AK22" s="14"/>
      <c r="AL22" s="14"/>
    </row>
    <row r="23" spans="2:38" ht="15.75">
      <c r="B23" s="1"/>
      <c r="C23" s="17" t="s">
        <v>36</v>
      </c>
      <c r="D23" s="14" t="str">
        <f>'ерте жас тобы'!D3</f>
        <v>*********</v>
      </c>
      <c r="E23" s="14"/>
      <c r="F23" s="14"/>
      <c r="G23" s="17"/>
      <c r="H23" s="17"/>
      <c r="I23" s="14"/>
      <c r="J23" s="14"/>
      <c r="K23" s="14"/>
      <c r="L23" s="14"/>
      <c r="M23" s="14"/>
      <c r="N23" s="14"/>
      <c r="O23" s="14"/>
      <c r="P23" s="14"/>
      <c r="Q23" s="14"/>
      <c r="R23" s="17" t="s">
        <v>38</v>
      </c>
      <c r="S23" s="17"/>
      <c r="T23" s="14" t="str">
        <f>'кіші топ'!Q3</f>
        <v>************</v>
      </c>
      <c r="U23" s="14"/>
      <c r="V23" s="14"/>
      <c r="W23" s="14"/>
      <c r="X23" s="14"/>
      <c r="Y23" s="14"/>
      <c r="Z23" s="14"/>
      <c r="AA23" s="14"/>
      <c r="AB23" s="14"/>
      <c r="AC23" s="14"/>
      <c r="AD23" s="14"/>
      <c r="AE23" s="14"/>
      <c r="AF23" s="14"/>
      <c r="AG23" s="14"/>
      <c r="AH23" s="14"/>
      <c r="AI23" s="14"/>
      <c r="AJ23" s="14"/>
      <c r="AK23" s="14"/>
      <c r="AL23" s="14"/>
    </row>
    <row r="24" spans="2:38" ht="15.75">
      <c r="B24" s="1"/>
      <c r="C24" s="1"/>
      <c r="D24" s="1"/>
      <c r="E24" s="1"/>
      <c r="F24" s="1"/>
      <c r="G24" s="1"/>
      <c r="H24" s="1"/>
      <c r="I24" s="1"/>
      <c r="J24" s="1"/>
      <c r="K24" s="1"/>
      <c r="L24" s="1"/>
      <c r="M24" s="1"/>
      <c r="N24" s="1"/>
      <c r="O24" s="1"/>
      <c r="P24" s="1"/>
      <c r="Q24" s="1"/>
      <c r="R24" s="18" t="s">
        <v>39</v>
      </c>
      <c r="S24" s="18"/>
      <c r="T24" s="16" t="str">
        <f>'ерте жас тобы'!Q4</f>
        <v>**********</v>
      </c>
      <c r="U24" s="16"/>
      <c r="V24" s="16"/>
      <c r="W24" s="16"/>
      <c r="X24" s="16"/>
      <c r="Y24" s="16"/>
      <c r="Z24" s="16"/>
      <c r="AA24" s="16"/>
      <c r="AB24" s="16"/>
      <c r="AC24" s="16"/>
      <c r="AD24" s="16"/>
      <c r="AE24" s="16"/>
      <c r="AF24" s="16"/>
      <c r="AG24" s="16"/>
      <c r="AH24" s="16"/>
      <c r="AI24" s="16"/>
      <c r="AJ24" s="16"/>
      <c r="AK24" s="16"/>
      <c r="AL24" s="16"/>
    </row>
    <row r="25" spans="2:38" ht="15.7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ht="36.75" customHeight="1">
      <c r="B26" s="94" t="s">
        <v>0</v>
      </c>
      <c r="C26" s="95" t="s">
        <v>40</v>
      </c>
      <c r="D26" s="95" t="s">
        <v>41</v>
      </c>
      <c r="E26" s="95" t="s">
        <v>42</v>
      </c>
      <c r="F26" s="95" t="s">
        <v>43</v>
      </c>
      <c r="G26" s="95"/>
      <c r="H26" s="95"/>
      <c r="I26" s="103" t="s">
        <v>44</v>
      </c>
      <c r="J26" s="104"/>
      <c r="K26" s="104"/>
      <c r="L26" s="104"/>
      <c r="M26" s="104"/>
      <c r="N26" s="104"/>
      <c r="O26" s="104"/>
      <c r="P26" s="104"/>
      <c r="Q26" s="105"/>
      <c r="R26" s="95" t="s">
        <v>45</v>
      </c>
      <c r="S26" s="95"/>
      <c r="T26" s="95"/>
      <c r="U26" s="103" t="s">
        <v>46</v>
      </c>
      <c r="V26" s="104"/>
      <c r="W26" s="104"/>
      <c r="X26" s="104"/>
      <c r="Y26" s="104"/>
      <c r="Z26" s="104"/>
      <c r="AA26" s="104"/>
      <c r="AB26" s="104"/>
      <c r="AC26" s="104"/>
      <c r="AD26" s="104"/>
      <c r="AE26" s="104"/>
      <c r="AF26" s="104"/>
      <c r="AG26" s="104"/>
      <c r="AH26" s="104"/>
      <c r="AI26" s="105"/>
      <c r="AJ26" s="95" t="s">
        <v>47</v>
      </c>
      <c r="AK26" s="95"/>
      <c r="AL26" s="95"/>
    </row>
    <row r="27" spans="2:38" ht="15.75" customHeight="1">
      <c r="B27" s="94"/>
      <c r="C27" s="95"/>
      <c r="D27" s="95"/>
      <c r="E27" s="95"/>
      <c r="F27" s="98" t="s">
        <v>48</v>
      </c>
      <c r="G27" s="98" t="s">
        <v>49</v>
      </c>
      <c r="H27" s="98" t="s">
        <v>50</v>
      </c>
      <c r="I27" s="107" t="s">
        <v>51</v>
      </c>
      <c r="J27" s="107"/>
      <c r="K27" s="107"/>
      <c r="L27" s="95" t="s">
        <v>52</v>
      </c>
      <c r="M27" s="95"/>
      <c r="N27" s="95"/>
      <c r="O27" s="94" t="s">
        <v>55</v>
      </c>
      <c r="P27" s="94"/>
      <c r="Q27" s="94"/>
      <c r="R27" s="98" t="s">
        <v>48</v>
      </c>
      <c r="S27" s="98" t="s">
        <v>49</v>
      </c>
      <c r="T27" s="98" t="s">
        <v>50</v>
      </c>
      <c r="U27" s="107" t="s">
        <v>56</v>
      </c>
      <c r="V27" s="107"/>
      <c r="W27" s="107"/>
      <c r="X27" s="107" t="s">
        <v>53</v>
      </c>
      <c r="Y27" s="107"/>
      <c r="Z27" s="107"/>
      <c r="AA27" s="94" t="s">
        <v>57</v>
      </c>
      <c r="AB27" s="94"/>
      <c r="AC27" s="94"/>
      <c r="AD27" s="94" t="s">
        <v>58</v>
      </c>
      <c r="AE27" s="94"/>
      <c r="AF27" s="94"/>
      <c r="AG27" s="101" t="s">
        <v>17</v>
      </c>
      <c r="AH27" s="101"/>
      <c r="AI27" s="102"/>
      <c r="AJ27" s="98" t="s">
        <v>48</v>
      </c>
      <c r="AK27" s="98" t="s">
        <v>49</v>
      </c>
      <c r="AL27" s="98" t="s">
        <v>50</v>
      </c>
    </row>
    <row r="28" spans="2:38" ht="63">
      <c r="B28" s="94"/>
      <c r="C28" s="95"/>
      <c r="D28" s="95"/>
      <c r="E28" s="95"/>
      <c r="F28" s="99"/>
      <c r="G28" s="99"/>
      <c r="H28" s="99"/>
      <c r="I28" s="83" t="s">
        <v>48</v>
      </c>
      <c r="J28" s="83" t="s">
        <v>49</v>
      </c>
      <c r="K28" s="83" t="s">
        <v>50</v>
      </c>
      <c r="L28" s="83" t="s">
        <v>48</v>
      </c>
      <c r="M28" s="83" t="s">
        <v>49</v>
      </c>
      <c r="N28" s="83" t="s">
        <v>50</v>
      </c>
      <c r="O28" s="83" t="s">
        <v>48</v>
      </c>
      <c r="P28" s="83" t="s">
        <v>49</v>
      </c>
      <c r="Q28" s="83" t="s">
        <v>50</v>
      </c>
      <c r="R28" s="99"/>
      <c r="S28" s="99"/>
      <c r="T28" s="99"/>
      <c r="U28" s="83" t="s">
        <v>48</v>
      </c>
      <c r="V28" s="83" t="s">
        <v>49</v>
      </c>
      <c r="W28" s="83" t="s">
        <v>50</v>
      </c>
      <c r="X28" s="83" t="s">
        <v>48</v>
      </c>
      <c r="Y28" s="83" t="s">
        <v>49</v>
      </c>
      <c r="Z28" s="83" t="s">
        <v>50</v>
      </c>
      <c r="AA28" s="83" t="s">
        <v>48</v>
      </c>
      <c r="AB28" s="83" t="s">
        <v>49</v>
      </c>
      <c r="AC28" s="83" t="s">
        <v>50</v>
      </c>
      <c r="AD28" s="83" t="s">
        <v>48</v>
      </c>
      <c r="AE28" s="83" t="s">
        <v>49</v>
      </c>
      <c r="AF28" s="83" t="s">
        <v>50</v>
      </c>
      <c r="AG28" s="83" t="s">
        <v>48</v>
      </c>
      <c r="AH28" s="83" t="s">
        <v>49</v>
      </c>
      <c r="AI28" s="83" t="s">
        <v>50</v>
      </c>
      <c r="AJ28" s="99"/>
      <c r="AK28" s="99"/>
      <c r="AL28" s="99"/>
    </row>
    <row r="29" spans="2:38" ht="15.7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row>
    <row r="30" spans="2:38" ht="15.7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row>
    <row r="31" spans="2:38" ht="15.7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row>
    <row r="32" spans="2:38" ht="15.7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row>
    <row r="33" spans="2:38" ht="15.7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2:38" ht="15.7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2:38" ht="15.7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2:38" ht="15.75">
      <c r="B36" s="91" t="s">
        <v>54</v>
      </c>
      <c r="C36" s="92"/>
      <c r="D36" s="93"/>
      <c r="E36" s="39">
        <f>SUM(E29:E35)</f>
        <v>0</v>
      </c>
      <c r="F36" s="40">
        <f t="shared" ref="F36:AL36" si="1">SUM(F29:F35)</f>
        <v>0</v>
      </c>
      <c r="G36" s="40">
        <f t="shared" si="1"/>
        <v>0</v>
      </c>
      <c r="H36" s="40">
        <f t="shared" si="1"/>
        <v>0</v>
      </c>
      <c r="I36" s="40">
        <f t="shared" si="1"/>
        <v>0</v>
      </c>
      <c r="J36" s="40">
        <f t="shared" si="1"/>
        <v>0</v>
      </c>
      <c r="K36" s="40">
        <f t="shared" si="1"/>
        <v>0</v>
      </c>
      <c r="L36" s="40">
        <f t="shared" si="1"/>
        <v>0</v>
      </c>
      <c r="M36" s="40">
        <f t="shared" si="1"/>
        <v>0</v>
      </c>
      <c r="N36" s="40">
        <f t="shared" si="1"/>
        <v>0</v>
      </c>
      <c r="O36" s="40">
        <f t="shared" si="1"/>
        <v>0</v>
      </c>
      <c r="P36" s="40">
        <f t="shared" si="1"/>
        <v>0</v>
      </c>
      <c r="Q36" s="40">
        <f t="shared" si="1"/>
        <v>0</v>
      </c>
      <c r="R36" s="40">
        <f t="shared" si="1"/>
        <v>0</v>
      </c>
      <c r="S36" s="40">
        <f t="shared" si="1"/>
        <v>0</v>
      </c>
      <c r="T36" s="40">
        <f t="shared" si="1"/>
        <v>0</v>
      </c>
      <c r="U36" s="40">
        <f t="shared" si="1"/>
        <v>0</v>
      </c>
      <c r="V36" s="40">
        <f t="shared" si="1"/>
        <v>0</v>
      </c>
      <c r="W36" s="40">
        <f t="shared" si="1"/>
        <v>0</v>
      </c>
      <c r="X36" s="40">
        <f t="shared" si="1"/>
        <v>0</v>
      </c>
      <c r="Y36" s="40">
        <f t="shared" si="1"/>
        <v>0</v>
      </c>
      <c r="Z36" s="40">
        <f t="shared" si="1"/>
        <v>0</v>
      </c>
      <c r="AA36" s="40">
        <f t="shared" si="1"/>
        <v>0</v>
      </c>
      <c r="AB36" s="40">
        <f t="shared" si="1"/>
        <v>0</v>
      </c>
      <c r="AC36" s="40">
        <f t="shared" si="1"/>
        <v>0</v>
      </c>
      <c r="AD36" s="40">
        <f t="shared" si="1"/>
        <v>0</v>
      </c>
      <c r="AE36" s="40">
        <f t="shared" si="1"/>
        <v>0</v>
      </c>
      <c r="AF36" s="40">
        <f t="shared" si="1"/>
        <v>0</v>
      </c>
      <c r="AG36" s="40">
        <f t="shared" si="1"/>
        <v>0</v>
      </c>
      <c r="AH36" s="40">
        <f t="shared" si="1"/>
        <v>0</v>
      </c>
      <c r="AI36" s="40">
        <f t="shared" si="1"/>
        <v>0</v>
      </c>
      <c r="AJ36" s="40">
        <f t="shared" si="1"/>
        <v>0</v>
      </c>
      <c r="AK36" s="40">
        <f t="shared" si="1"/>
        <v>0</v>
      </c>
      <c r="AL36" s="40">
        <f t="shared" si="1"/>
        <v>0</v>
      </c>
    </row>
    <row r="37" spans="2:38" ht="15.75">
      <c r="B37" s="91" t="s">
        <v>11</v>
      </c>
      <c r="C37" s="92"/>
      <c r="D37" s="92"/>
      <c r="E37" s="12"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c r="AA37" s="21" t="e">
        <f>AA36*100/E36</f>
        <v>#DIV/0!</v>
      </c>
      <c r="AB37" s="21" t="e">
        <f>AB36*100/E36</f>
        <v>#DIV/0!</v>
      </c>
      <c r="AC37" s="21" t="e">
        <f>AC36*100/E36</f>
        <v>#DIV/0!</v>
      </c>
      <c r="AD37" s="21" t="e">
        <f>AD36*100/E36</f>
        <v>#DIV/0!</v>
      </c>
      <c r="AE37" s="21" t="e">
        <f>AE36*100/E36</f>
        <v>#DIV/0!</v>
      </c>
      <c r="AF37" s="21" t="e">
        <f>AF36*100/E36</f>
        <v>#DIV/0!</v>
      </c>
      <c r="AG37" s="21" t="e">
        <f>AG36*100/E36</f>
        <v>#DIV/0!</v>
      </c>
      <c r="AH37" s="21" t="e">
        <f>AH36*100/E36</f>
        <v>#DIV/0!</v>
      </c>
      <c r="AI37" s="21" t="e">
        <f>AI36*100/E36</f>
        <v>#DIV/0!</v>
      </c>
      <c r="AJ37" s="21" t="e">
        <f>AJ36*100/E36</f>
        <v>#DIV/0!</v>
      </c>
      <c r="AK37" s="21" t="e">
        <f>AK36*100/E36</f>
        <v>#DIV/0!</v>
      </c>
      <c r="AL37" s="21" t="e">
        <f>AL36*100/E36</f>
        <v>#DIV/0!</v>
      </c>
    </row>
    <row r="41" spans="2:38" ht="1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97" t="s">
        <v>29</v>
      </c>
      <c r="AK41" s="97"/>
      <c r="AL41" s="97"/>
    </row>
    <row r="42" spans="2:38" ht="15.75">
      <c r="B42" s="1"/>
      <c r="C42" s="96" t="s">
        <v>33</v>
      </c>
      <c r="D42" s="96"/>
      <c r="E42" s="96"/>
      <c r="F42" s="96"/>
      <c r="G42" s="96"/>
      <c r="H42" s="96"/>
      <c r="I42" s="1"/>
      <c r="J42" s="1"/>
      <c r="K42" s="1"/>
      <c r="L42" s="1"/>
      <c r="M42" s="1"/>
      <c r="N42" s="1"/>
      <c r="O42" s="1"/>
      <c r="P42" s="1"/>
      <c r="Q42" s="1"/>
      <c r="R42" s="17" t="s">
        <v>37</v>
      </c>
      <c r="S42" s="17"/>
      <c r="T42" s="14" t="str">
        <f>'кіші топ'!Q2</f>
        <v>*************</v>
      </c>
      <c r="U42" s="14"/>
      <c r="V42" s="14"/>
      <c r="W42" s="14"/>
      <c r="X42" s="14"/>
      <c r="Y42" s="14"/>
      <c r="Z42" s="14"/>
      <c r="AA42" s="14"/>
      <c r="AB42" s="14"/>
      <c r="AC42" s="14"/>
      <c r="AD42" s="14"/>
      <c r="AE42" s="14"/>
      <c r="AF42" s="14"/>
      <c r="AG42" s="14"/>
      <c r="AH42" s="14"/>
      <c r="AI42" s="14"/>
      <c r="AJ42" s="14"/>
      <c r="AK42" s="14"/>
      <c r="AL42" s="14"/>
    </row>
    <row r="43" spans="2:38" ht="15.75">
      <c r="B43" s="1"/>
      <c r="C43" s="17" t="s">
        <v>36</v>
      </c>
      <c r="D43" s="14" t="str">
        <f>'ерте жас тобы'!D23</f>
        <v>*********</v>
      </c>
      <c r="E43" s="14"/>
      <c r="F43" s="14"/>
      <c r="G43" s="17"/>
      <c r="H43" s="17"/>
      <c r="I43" s="14"/>
      <c r="J43" s="14"/>
      <c r="K43" s="14"/>
      <c r="L43" s="14"/>
      <c r="M43" s="14"/>
      <c r="N43" s="14"/>
      <c r="O43" s="14"/>
      <c r="P43" s="14"/>
      <c r="Q43" s="14"/>
      <c r="R43" s="17" t="s">
        <v>38</v>
      </c>
      <c r="S43" s="17"/>
      <c r="T43" s="14" t="str">
        <f>'кіші топ'!Q3</f>
        <v>************</v>
      </c>
      <c r="U43" s="14"/>
      <c r="V43" s="14"/>
      <c r="W43" s="14"/>
      <c r="X43" s="14"/>
      <c r="Y43" s="14"/>
      <c r="Z43" s="14"/>
      <c r="AA43" s="14"/>
      <c r="AB43" s="14"/>
      <c r="AC43" s="14"/>
      <c r="AD43" s="14"/>
      <c r="AE43" s="14"/>
      <c r="AF43" s="14"/>
      <c r="AG43" s="14"/>
      <c r="AH43" s="14"/>
      <c r="AI43" s="14"/>
      <c r="AJ43" s="14"/>
      <c r="AK43" s="14"/>
      <c r="AL43" s="14"/>
    </row>
    <row r="44" spans="2:38" ht="15.75">
      <c r="B44" s="1"/>
      <c r="C44" s="1"/>
      <c r="D44" s="1"/>
      <c r="E44" s="1"/>
      <c r="F44" s="1"/>
      <c r="G44" s="1"/>
      <c r="H44" s="1"/>
      <c r="I44" s="1"/>
      <c r="J44" s="1"/>
      <c r="K44" s="1"/>
      <c r="L44" s="1"/>
      <c r="M44" s="1"/>
      <c r="N44" s="1"/>
      <c r="O44" s="1"/>
      <c r="P44" s="1"/>
      <c r="Q44" s="1"/>
      <c r="R44" s="18" t="s">
        <v>39</v>
      </c>
      <c r="S44" s="18"/>
      <c r="T44" s="16" t="str">
        <f>'ерте жас тобы'!Q24</f>
        <v>********</v>
      </c>
      <c r="U44" s="16"/>
      <c r="V44" s="16"/>
      <c r="W44" s="16"/>
      <c r="X44" s="16"/>
      <c r="Y44" s="16"/>
      <c r="Z44" s="16"/>
      <c r="AA44" s="16"/>
      <c r="AB44" s="16"/>
      <c r="AC44" s="16"/>
      <c r="AD44" s="16"/>
      <c r="AE44" s="16"/>
      <c r="AF44" s="16"/>
      <c r="AG44" s="16"/>
      <c r="AH44" s="16"/>
      <c r="AI44" s="16"/>
      <c r="AJ44" s="16"/>
      <c r="AK44" s="16"/>
      <c r="AL44" s="16"/>
    </row>
    <row r="45" spans="2:38" ht="15.7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35.25" customHeight="1">
      <c r="B46" s="94" t="s">
        <v>0</v>
      </c>
      <c r="C46" s="95" t="s">
        <v>40</v>
      </c>
      <c r="D46" s="95" t="s">
        <v>41</v>
      </c>
      <c r="E46" s="95" t="s">
        <v>42</v>
      </c>
      <c r="F46" s="95" t="s">
        <v>43</v>
      </c>
      <c r="G46" s="95"/>
      <c r="H46" s="95"/>
      <c r="I46" s="103" t="s">
        <v>44</v>
      </c>
      <c r="J46" s="104"/>
      <c r="K46" s="104"/>
      <c r="L46" s="104"/>
      <c r="M46" s="104"/>
      <c r="N46" s="104"/>
      <c r="O46" s="104"/>
      <c r="P46" s="104"/>
      <c r="Q46" s="105"/>
      <c r="R46" s="95" t="s">
        <v>45</v>
      </c>
      <c r="S46" s="95"/>
      <c r="T46" s="95"/>
      <c r="U46" s="103" t="s">
        <v>46</v>
      </c>
      <c r="V46" s="104"/>
      <c r="W46" s="104"/>
      <c r="X46" s="104"/>
      <c r="Y46" s="104"/>
      <c r="Z46" s="104"/>
      <c r="AA46" s="104"/>
      <c r="AB46" s="104"/>
      <c r="AC46" s="104"/>
      <c r="AD46" s="104"/>
      <c r="AE46" s="104"/>
      <c r="AF46" s="104"/>
      <c r="AG46" s="104"/>
      <c r="AH46" s="104"/>
      <c r="AI46" s="105"/>
      <c r="AJ46" s="95" t="s">
        <v>47</v>
      </c>
      <c r="AK46" s="95"/>
      <c r="AL46" s="95"/>
    </row>
    <row r="47" spans="2:38" ht="15.75" customHeight="1">
      <c r="B47" s="94"/>
      <c r="C47" s="95"/>
      <c r="D47" s="95"/>
      <c r="E47" s="95"/>
      <c r="F47" s="98" t="s">
        <v>48</v>
      </c>
      <c r="G47" s="98" t="s">
        <v>49</v>
      </c>
      <c r="H47" s="98" t="s">
        <v>50</v>
      </c>
      <c r="I47" s="107" t="s">
        <v>51</v>
      </c>
      <c r="J47" s="107"/>
      <c r="K47" s="107"/>
      <c r="L47" s="95" t="s">
        <v>52</v>
      </c>
      <c r="M47" s="95"/>
      <c r="N47" s="95"/>
      <c r="O47" s="94" t="s">
        <v>55</v>
      </c>
      <c r="P47" s="94"/>
      <c r="Q47" s="94"/>
      <c r="R47" s="98" t="s">
        <v>48</v>
      </c>
      <c r="S47" s="98" t="s">
        <v>49</v>
      </c>
      <c r="T47" s="98" t="s">
        <v>50</v>
      </c>
      <c r="U47" s="107" t="s">
        <v>56</v>
      </c>
      <c r="V47" s="107"/>
      <c r="W47" s="107"/>
      <c r="X47" s="107" t="s">
        <v>53</v>
      </c>
      <c r="Y47" s="107"/>
      <c r="Z47" s="107"/>
      <c r="AA47" s="94" t="s">
        <v>57</v>
      </c>
      <c r="AB47" s="94"/>
      <c r="AC47" s="94"/>
      <c r="AD47" s="94" t="s">
        <v>58</v>
      </c>
      <c r="AE47" s="94"/>
      <c r="AF47" s="94"/>
      <c r="AG47" s="101" t="s">
        <v>17</v>
      </c>
      <c r="AH47" s="101"/>
      <c r="AI47" s="102"/>
      <c r="AJ47" s="98" t="s">
        <v>48</v>
      </c>
      <c r="AK47" s="98" t="s">
        <v>49</v>
      </c>
      <c r="AL47" s="98" t="s">
        <v>50</v>
      </c>
    </row>
    <row r="48" spans="2:38" ht="63">
      <c r="B48" s="94"/>
      <c r="C48" s="95"/>
      <c r="D48" s="95"/>
      <c r="E48" s="95"/>
      <c r="F48" s="99"/>
      <c r="G48" s="99"/>
      <c r="H48" s="99"/>
      <c r="I48" s="83" t="s">
        <v>48</v>
      </c>
      <c r="J48" s="83" t="s">
        <v>49</v>
      </c>
      <c r="K48" s="83" t="s">
        <v>50</v>
      </c>
      <c r="L48" s="83" t="s">
        <v>48</v>
      </c>
      <c r="M48" s="83" t="s">
        <v>49</v>
      </c>
      <c r="N48" s="83" t="s">
        <v>50</v>
      </c>
      <c r="O48" s="83" t="s">
        <v>48</v>
      </c>
      <c r="P48" s="83" t="s">
        <v>49</v>
      </c>
      <c r="Q48" s="83" t="s">
        <v>50</v>
      </c>
      <c r="R48" s="99"/>
      <c r="S48" s="99"/>
      <c r="T48" s="99"/>
      <c r="U48" s="83" t="s">
        <v>48</v>
      </c>
      <c r="V48" s="83" t="s">
        <v>49</v>
      </c>
      <c r="W48" s="83" t="s">
        <v>50</v>
      </c>
      <c r="X48" s="83" t="s">
        <v>48</v>
      </c>
      <c r="Y48" s="83" t="s">
        <v>49</v>
      </c>
      <c r="Z48" s="83" t="s">
        <v>50</v>
      </c>
      <c r="AA48" s="83" t="s">
        <v>48</v>
      </c>
      <c r="AB48" s="83" t="s">
        <v>49</v>
      </c>
      <c r="AC48" s="83" t="s">
        <v>50</v>
      </c>
      <c r="AD48" s="83" t="s">
        <v>48</v>
      </c>
      <c r="AE48" s="83" t="s">
        <v>49</v>
      </c>
      <c r="AF48" s="83" t="s">
        <v>50</v>
      </c>
      <c r="AG48" s="83" t="s">
        <v>48</v>
      </c>
      <c r="AH48" s="83" t="s">
        <v>49</v>
      </c>
      <c r="AI48" s="83" t="s">
        <v>50</v>
      </c>
      <c r="AJ48" s="99"/>
      <c r="AK48" s="99"/>
      <c r="AL48" s="99"/>
    </row>
    <row r="49" spans="2:38" ht="15.7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2:38" ht="15.7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2:38" ht="15.7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2:38" ht="15.7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2:38" ht="15.7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2:38" ht="15.7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2:38" ht="15.7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row>
    <row r="56" spans="2:38" ht="15.75">
      <c r="B56" s="91" t="s">
        <v>54</v>
      </c>
      <c r="C56" s="92"/>
      <c r="D56" s="93"/>
      <c r="E56" s="39">
        <f>SUM(E49:E55)</f>
        <v>0</v>
      </c>
      <c r="F56" s="40">
        <f t="shared" ref="F56:AL56" si="2">SUM(F49:F55)</f>
        <v>0</v>
      </c>
      <c r="G56" s="40">
        <f t="shared" si="2"/>
        <v>0</v>
      </c>
      <c r="H56" s="40">
        <f t="shared" si="2"/>
        <v>0</v>
      </c>
      <c r="I56" s="40">
        <f t="shared" si="2"/>
        <v>0</v>
      </c>
      <c r="J56" s="40">
        <f t="shared" si="2"/>
        <v>0</v>
      </c>
      <c r="K56" s="40">
        <f t="shared" si="2"/>
        <v>0</v>
      </c>
      <c r="L56" s="40">
        <f t="shared" si="2"/>
        <v>0</v>
      </c>
      <c r="M56" s="40">
        <f t="shared" si="2"/>
        <v>0</v>
      </c>
      <c r="N56" s="40">
        <f t="shared" si="2"/>
        <v>0</v>
      </c>
      <c r="O56" s="40">
        <f t="shared" si="2"/>
        <v>0</v>
      </c>
      <c r="P56" s="40">
        <f t="shared" si="2"/>
        <v>0</v>
      </c>
      <c r="Q56" s="40">
        <f t="shared" si="2"/>
        <v>0</v>
      </c>
      <c r="R56" s="40">
        <f>SUM(R49:R55)</f>
        <v>0</v>
      </c>
      <c r="S56" s="40">
        <f t="shared" si="2"/>
        <v>0</v>
      </c>
      <c r="T56" s="40">
        <f t="shared" si="2"/>
        <v>0</v>
      </c>
      <c r="U56" s="40">
        <f t="shared" si="2"/>
        <v>0</v>
      </c>
      <c r="V56" s="40">
        <f t="shared" si="2"/>
        <v>0</v>
      </c>
      <c r="W56" s="40">
        <f t="shared" si="2"/>
        <v>0</v>
      </c>
      <c r="X56" s="40">
        <f t="shared" si="2"/>
        <v>0</v>
      </c>
      <c r="Y56" s="40">
        <f t="shared" si="2"/>
        <v>0</v>
      </c>
      <c r="Z56" s="40">
        <f t="shared" si="2"/>
        <v>0</v>
      </c>
      <c r="AA56" s="40">
        <f t="shared" si="2"/>
        <v>0</v>
      </c>
      <c r="AB56" s="40">
        <f t="shared" si="2"/>
        <v>0</v>
      </c>
      <c r="AC56" s="40">
        <f t="shared" si="2"/>
        <v>0</v>
      </c>
      <c r="AD56" s="40">
        <f t="shared" si="2"/>
        <v>0</v>
      </c>
      <c r="AE56" s="40">
        <f t="shared" si="2"/>
        <v>0</v>
      </c>
      <c r="AF56" s="40">
        <f t="shared" si="2"/>
        <v>0</v>
      </c>
      <c r="AG56" s="40">
        <f t="shared" si="2"/>
        <v>0</v>
      </c>
      <c r="AH56" s="40">
        <f t="shared" si="2"/>
        <v>0</v>
      </c>
      <c r="AI56" s="40">
        <f t="shared" si="2"/>
        <v>0</v>
      </c>
      <c r="AJ56" s="40">
        <f t="shared" si="2"/>
        <v>0</v>
      </c>
      <c r="AK56" s="40">
        <f t="shared" si="2"/>
        <v>0</v>
      </c>
      <c r="AL56" s="40">
        <f t="shared" si="2"/>
        <v>0</v>
      </c>
    </row>
    <row r="57" spans="2:38" ht="15.75">
      <c r="B57" s="91" t="s">
        <v>11</v>
      </c>
      <c r="C57" s="92"/>
      <c r="D57" s="92"/>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c r="AJ57" s="21" t="e">
        <f>AJ56*100/E56</f>
        <v>#DIV/0!</v>
      </c>
      <c r="AK57" s="21" t="e">
        <f>AK56*100/E56</f>
        <v>#DIV/0!</v>
      </c>
      <c r="AL57" s="21" t="e">
        <f>AL56*100/E56</f>
        <v>#DIV/0!</v>
      </c>
    </row>
  </sheetData>
  <sheetProtection sheet="1" selectLockedCells="1"/>
  <mergeCells count="90">
    <mergeCell ref="B56:D56"/>
    <mergeCell ref="B57:D57"/>
    <mergeCell ref="AD47:AF47"/>
    <mergeCell ref="AG47:AI47"/>
    <mergeCell ref="AJ47:AJ48"/>
    <mergeCell ref="F47:F48"/>
    <mergeCell ref="G47:G48"/>
    <mergeCell ref="H47:H48"/>
    <mergeCell ref="B46:B48"/>
    <mergeCell ref="C46:C48"/>
    <mergeCell ref="D46:D48"/>
    <mergeCell ref="E46:E48"/>
    <mergeCell ref="F46:H46"/>
    <mergeCell ref="AK47:AK48"/>
    <mergeCell ref="AL47:AL48"/>
    <mergeCell ref="I46:Q46"/>
    <mergeCell ref="R46:T46"/>
    <mergeCell ref="U46:AI46"/>
    <mergeCell ref="AJ46:AL46"/>
    <mergeCell ref="I47:K47"/>
    <mergeCell ref="L47:N47"/>
    <mergeCell ref="O47:Q47"/>
    <mergeCell ref="R47:R48"/>
    <mergeCell ref="S47:S48"/>
    <mergeCell ref="T47:T48"/>
    <mergeCell ref="U47:W47"/>
    <mergeCell ref="X47:Z47"/>
    <mergeCell ref="AA47:AC47"/>
    <mergeCell ref="C42:H42"/>
    <mergeCell ref="AK27:AK28"/>
    <mergeCell ref="AL27:AL28"/>
    <mergeCell ref="B36:D36"/>
    <mergeCell ref="B37:D37"/>
    <mergeCell ref="AJ41:AL41"/>
    <mergeCell ref="B26:B28"/>
    <mergeCell ref="C26:C28"/>
    <mergeCell ref="D26:D28"/>
    <mergeCell ref="E26:E28"/>
    <mergeCell ref="F26:H26"/>
    <mergeCell ref="I26:Q26"/>
    <mergeCell ref="R26:T26"/>
    <mergeCell ref="U26:AI26"/>
    <mergeCell ref="AJ26:AL26"/>
    <mergeCell ref="F27:F28"/>
    <mergeCell ref="G27:G28"/>
    <mergeCell ref="H27:H28"/>
    <mergeCell ref="I27:K27"/>
    <mergeCell ref="L27:N27"/>
    <mergeCell ref="O27:Q27"/>
    <mergeCell ref="R27:R28"/>
    <mergeCell ref="S27:S28"/>
    <mergeCell ref="T27:T28"/>
    <mergeCell ref="U27:W27"/>
    <mergeCell ref="X27:Z27"/>
    <mergeCell ref="AA27:AC27"/>
    <mergeCell ref="AD27:AF27"/>
    <mergeCell ref="AG27:AI27"/>
    <mergeCell ref="AJ27:AJ28"/>
    <mergeCell ref="AJ21:AL21"/>
    <mergeCell ref="C22:H22"/>
    <mergeCell ref="G7:G8"/>
    <mergeCell ref="H7:H8"/>
    <mergeCell ref="R7:R8"/>
    <mergeCell ref="S7:S8"/>
    <mergeCell ref="B17:D17"/>
    <mergeCell ref="B16:D16"/>
    <mergeCell ref="B6:B8"/>
    <mergeCell ref="C6:C8"/>
    <mergeCell ref="D6:D8"/>
    <mergeCell ref="AJ6:AL6"/>
    <mergeCell ref="U7:W7"/>
    <mergeCell ref="X7:Z7"/>
    <mergeCell ref="R6:T6"/>
    <mergeCell ref="AJ1:AL1"/>
    <mergeCell ref="AA7:AC7"/>
    <mergeCell ref="AD7:AF7"/>
    <mergeCell ref="AG7:AI7"/>
    <mergeCell ref="U6:AI6"/>
    <mergeCell ref="AJ7:AJ8"/>
    <mergeCell ref="AK7:AK8"/>
    <mergeCell ref="AL7:AL8"/>
    <mergeCell ref="T7:T8"/>
    <mergeCell ref="C2:H2"/>
    <mergeCell ref="I7:K7"/>
    <mergeCell ref="I6:Q6"/>
    <mergeCell ref="L7:N7"/>
    <mergeCell ref="O7:Q7"/>
    <mergeCell ref="F7:F8"/>
    <mergeCell ref="E6:E8"/>
    <mergeCell ref="F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57"/>
  <sheetViews>
    <sheetView topLeftCell="H9" zoomScale="60" zoomScaleNormal="60" workbookViewId="0">
      <selection activeCell="M14" sqref="M14"/>
    </sheetView>
  </sheetViews>
  <sheetFormatPr defaultRowHeight="14.25"/>
  <cols>
    <col min="3" max="4" width="35.75" customWidth="1"/>
    <col min="5" max="41" width="10.75" customWidth="1"/>
  </cols>
  <sheetData>
    <row r="1" spans="2:41" ht="1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97" t="s">
        <v>29</v>
      </c>
      <c r="AN1" s="97"/>
      <c r="AO1" s="97"/>
    </row>
    <row r="2" spans="2:41" ht="15" customHeight="1">
      <c r="B2" s="1"/>
      <c r="C2" s="96" t="s">
        <v>34</v>
      </c>
      <c r="D2" s="96"/>
      <c r="E2" s="96"/>
      <c r="F2" s="96"/>
      <c r="G2" s="96"/>
      <c r="H2" s="96"/>
      <c r="I2" s="1"/>
      <c r="J2" s="1"/>
      <c r="K2" s="1"/>
      <c r="L2" s="1"/>
      <c r="M2" s="1"/>
      <c r="N2" s="1"/>
      <c r="O2" s="1"/>
      <c r="P2" s="1"/>
      <c r="Q2" s="1"/>
      <c r="R2" s="1"/>
      <c r="S2" s="1"/>
      <c r="T2" s="1"/>
      <c r="U2" s="17" t="s">
        <v>37</v>
      </c>
      <c r="V2" s="17"/>
      <c r="W2" s="14" t="str">
        <f>'кіші топ'!Q2</f>
        <v>*************</v>
      </c>
      <c r="X2" s="14"/>
      <c r="Y2" s="14"/>
      <c r="Z2" s="14"/>
      <c r="AA2" s="14"/>
      <c r="AB2" s="14"/>
      <c r="AC2" s="14"/>
      <c r="AD2" s="14"/>
      <c r="AE2" s="14"/>
      <c r="AF2" s="14"/>
      <c r="AG2" s="2"/>
      <c r="AH2" s="2"/>
      <c r="AI2" s="2"/>
      <c r="AJ2" s="2"/>
      <c r="AK2" s="2"/>
      <c r="AL2" s="2"/>
      <c r="AM2" s="2"/>
      <c r="AN2" s="2"/>
      <c r="AO2" s="2"/>
    </row>
    <row r="3" spans="2:41" ht="15.75">
      <c r="B3" s="1"/>
      <c r="C3" s="17" t="s">
        <v>36</v>
      </c>
      <c r="D3" s="14" t="str">
        <f>'кіші топ'!D3</f>
        <v>***************</v>
      </c>
      <c r="E3" s="14"/>
      <c r="F3" s="14"/>
      <c r="G3" s="17"/>
      <c r="H3" s="17"/>
      <c r="I3" s="2"/>
      <c r="J3" s="2"/>
      <c r="K3" s="2"/>
      <c r="L3" s="2"/>
      <c r="M3" s="2"/>
      <c r="N3" s="2"/>
      <c r="O3" s="2"/>
      <c r="P3" s="2"/>
      <c r="Q3" s="2"/>
      <c r="R3" s="2"/>
      <c r="S3" s="2"/>
      <c r="T3" s="2"/>
      <c r="U3" s="17" t="s">
        <v>38</v>
      </c>
      <c r="V3" s="17"/>
      <c r="W3" s="14" t="str">
        <f>'кіші топ'!Q3</f>
        <v>************</v>
      </c>
      <c r="X3" s="14"/>
      <c r="Y3" s="14"/>
      <c r="Z3" s="14"/>
      <c r="AA3" s="14"/>
      <c r="AB3" s="14"/>
      <c r="AC3" s="14"/>
      <c r="AD3" s="14"/>
      <c r="AE3" s="14"/>
      <c r="AF3" s="14"/>
      <c r="AG3" s="2"/>
      <c r="AH3" s="2"/>
      <c r="AI3" s="2"/>
      <c r="AJ3" s="2"/>
      <c r="AK3" s="2"/>
      <c r="AL3" s="2"/>
      <c r="AM3" s="2"/>
      <c r="AN3" s="2"/>
      <c r="AO3" s="2"/>
    </row>
    <row r="4" spans="2:41" ht="15.75">
      <c r="B4" s="1"/>
      <c r="C4" s="1"/>
      <c r="D4" s="1"/>
      <c r="E4" s="1"/>
      <c r="F4" s="1"/>
      <c r="G4" s="1"/>
      <c r="H4" s="1"/>
      <c r="I4" s="1"/>
      <c r="J4" s="1"/>
      <c r="K4" s="1"/>
      <c r="L4" s="1"/>
      <c r="M4" s="1"/>
      <c r="N4" s="1"/>
      <c r="O4" s="1"/>
      <c r="P4" s="1"/>
      <c r="Q4" s="1"/>
      <c r="R4" s="1"/>
      <c r="S4" s="1"/>
      <c r="T4" s="1"/>
      <c r="U4" s="18" t="s">
        <v>39</v>
      </c>
      <c r="V4" s="18"/>
      <c r="W4" s="16" t="str">
        <f>'кіші топ'!Q4</f>
        <v>**********</v>
      </c>
      <c r="X4" s="16"/>
      <c r="Y4" s="16"/>
      <c r="Z4" s="16"/>
      <c r="AA4" s="16"/>
      <c r="AB4" s="16"/>
      <c r="AC4" s="16"/>
      <c r="AD4" s="16"/>
      <c r="AE4" s="16"/>
      <c r="AF4" s="16"/>
      <c r="AG4" s="10"/>
      <c r="AH4" s="10"/>
      <c r="AI4" s="10"/>
      <c r="AJ4" s="10"/>
      <c r="AK4" s="10"/>
      <c r="AL4" s="10"/>
      <c r="AM4" s="10"/>
      <c r="AN4" s="10"/>
      <c r="AO4" s="10"/>
    </row>
    <row r="5" spans="2:41" ht="15.7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2:41" ht="34.5" customHeight="1">
      <c r="B6" s="94" t="s">
        <v>0</v>
      </c>
      <c r="C6" s="95" t="s">
        <v>40</v>
      </c>
      <c r="D6" s="95" t="s">
        <v>41</v>
      </c>
      <c r="E6" s="95" t="s">
        <v>42</v>
      </c>
      <c r="F6" s="95" t="s">
        <v>43</v>
      </c>
      <c r="G6" s="95"/>
      <c r="H6" s="95"/>
      <c r="I6" s="103" t="s">
        <v>44</v>
      </c>
      <c r="J6" s="104"/>
      <c r="K6" s="104"/>
      <c r="L6" s="104"/>
      <c r="M6" s="104"/>
      <c r="N6" s="104"/>
      <c r="O6" s="104"/>
      <c r="P6" s="104"/>
      <c r="Q6" s="104"/>
      <c r="R6" s="104"/>
      <c r="S6" s="104"/>
      <c r="T6" s="105"/>
      <c r="U6" s="95" t="s">
        <v>45</v>
      </c>
      <c r="V6" s="95"/>
      <c r="W6" s="95"/>
      <c r="X6" s="103" t="s">
        <v>46</v>
      </c>
      <c r="Y6" s="104"/>
      <c r="Z6" s="104"/>
      <c r="AA6" s="104"/>
      <c r="AB6" s="104"/>
      <c r="AC6" s="104"/>
      <c r="AD6" s="104"/>
      <c r="AE6" s="104"/>
      <c r="AF6" s="104"/>
      <c r="AG6" s="104"/>
      <c r="AH6" s="104"/>
      <c r="AI6" s="104"/>
      <c r="AJ6" s="104"/>
      <c r="AK6" s="104"/>
      <c r="AL6" s="105"/>
      <c r="AM6" s="95" t="s">
        <v>47</v>
      </c>
      <c r="AN6" s="95"/>
      <c r="AO6" s="95"/>
    </row>
    <row r="7" spans="2:41" ht="21.75" customHeight="1">
      <c r="B7" s="94"/>
      <c r="C7" s="95"/>
      <c r="D7" s="95"/>
      <c r="E7" s="95"/>
      <c r="F7" s="98" t="s">
        <v>48</v>
      </c>
      <c r="G7" s="98" t="s">
        <v>49</v>
      </c>
      <c r="H7" s="98" t="s">
        <v>50</v>
      </c>
      <c r="I7" s="114" t="s">
        <v>51</v>
      </c>
      <c r="J7" s="115"/>
      <c r="K7" s="116"/>
      <c r="L7" s="117" t="s">
        <v>52</v>
      </c>
      <c r="M7" s="118"/>
      <c r="N7" s="119"/>
      <c r="O7" s="120" t="s">
        <v>59</v>
      </c>
      <c r="P7" s="121"/>
      <c r="Q7" s="122"/>
      <c r="R7" s="113" t="s">
        <v>55</v>
      </c>
      <c r="S7" s="101"/>
      <c r="T7" s="102"/>
      <c r="U7" s="98" t="s">
        <v>48</v>
      </c>
      <c r="V7" s="98" t="s">
        <v>49</v>
      </c>
      <c r="W7" s="98" t="s">
        <v>50</v>
      </c>
      <c r="X7" s="107" t="s">
        <v>56</v>
      </c>
      <c r="Y7" s="107"/>
      <c r="Z7" s="107"/>
      <c r="AA7" s="107" t="s">
        <v>53</v>
      </c>
      <c r="AB7" s="107"/>
      <c r="AC7" s="107"/>
      <c r="AD7" s="94" t="s">
        <v>57</v>
      </c>
      <c r="AE7" s="94"/>
      <c r="AF7" s="94"/>
      <c r="AG7" s="94" t="s">
        <v>58</v>
      </c>
      <c r="AH7" s="94"/>
      <c r="AI7" s="94"/>
      <c r="AJ7" s="101" t="s">
        <v>17</v>
      </c>
      <c r="AK7" s="101"/>
      <c r="AL7" s="102"/>
      <c r="AM7" s="98" t="s">
        <v>48</v>
      </c>
      <c r="AN7" s="98" t="s">
        <v>49</v>
      </c>
      <c r="AO7" s="98" t="s">
        <v>50</v>
      </c>
    </row>
    <row r="8" spans="2:41" ht="62.25" customHeight="1">
      <c r="B8" s="94"/>
      <c r="C8" s="95"/>
      <c r="D8" s="95"/>
      <c r="E8" s="95"/>
      <c r="F8" s="99"/>
      <c r="G8" s="99"/>
      <c r="H8" s="99"/>
      <c r="I8" s="83" t="s">
        <v>48</v>
      </c>
      <c r="J8" s="83" t="s">
        <v>49</v>
      </c>
      <c r="K8" s="83" t="s">
        <v>50</v>
      </c>
      <c r="L8" s="83" t="s">
        <v>48</v>
      </c>
      <c r="M8" s="83" t="s">
        <v>49</v>
      </c>
      <c r="N8" s="83" t="s">
        <v>50</v>
      </c>
      <c r="O8" s="84" t="s">
        <v>48</v>
      </c>
      <c r="P8" s="84" t="s">
        <v>49</v>
      </c>
      <c r="Q8" s="84" t="s">
        <v>50</v>
      </c>
      <c r="R8" s="83" t="s">
        <v>48</v>
      </c>
      <c r="S8" s="83" t="s">
        <v>49</v>
      </c>
      <c r="T8" s="83" t="s">
        <v>50</v>
      </c>
      <c r="U8" s="99"/>
      <c r="V8" s="99"/>
      <c r="W8" s="99"/>
      <c r="X8" s="83" t="s">
        <v>48</v>
      </c>
      <c r="Y8" s="83" t="s">
        <v>49</v>
      </c>
      <c r="Z8" s="83" t="s">
        <v>50</v>
      </c>
      <c r="AA8" s="83" t="s">
        <v>48</v>
      </c>
      <c r="AB8" s="83" t="s">
        <v>49</v>
      </c>
      <c r="AC8" s="83" t="s">
        <v>50</v>
      </c>
      <c r="AD8" s="83" t="s">
        <v>48</v>
      </c>
      <c r="AE8" s="83" t="s">
        <v>49</v>
      </c>
      <c r="AF8" s="83" t="s">
        <v>50</v>
      </c>
      <c r="AG8" s="83" t="s">
        <v>48</v>
      </c>
      <c r="AH8" s="83" t="s">
        <v>49</v>
      </c>
      <c r="AI8" s="83" t="s">
        <v>50</v>
      </c>
      <c r="AJ8" s="83" t="s">
        <v>48</v>
      </c>
      <c r="AK8" s="83" t="s">
        <v>49</v>
      </c>
      <c r="AL8" s="83" t="s">
        <v>50</v>
      </c>
      <c r="AM8" s="99"/>
      <c r="AN8" s="99"/>
      <c r="AO8" s="99"/>
    </row>
    <row r="9" spans="2:41" ht="15.75">
      <c r="B9" s="7">
        <v>1</v>
      </c>
      <c r="C9" s="37"/>
      <c r="D9" s="37"/>
      <c r="E9" s="38"/>
      <c r="F9" s="37"/>
      <c r="G9" s="37"/>
      <c r="H9" s="37"/>
      <c r="I9" s="37"/>
      <c r="J9" s="37"/>
      <c r="K9" s="37"/>
      <c r="L9" s="37"/>
      <c r="M9" s="37"/>
      <c r="N9" s="37"/>
      <c r="O9" s="42"/>
      <c r="P9" s="42"/>
      <c r="Q9" s="42"/>
      <c r="R9" s="37"/>
      <c r="S9" s="37"/>
      <c r="T9" s="37"/>
      <c r="U9" s="37"/>
      <c r="V9" s="37"/>
      <c r="W9" s="37"/>
      <c r="X9" s="37"/>
      <c r="Y9" s="37"/>
      <c r="Z9" s="37"/>
      <c r="AA9" s="37"/>
      <c r="AB9" s="37"/>
      <c r="AC9" s="37"/>
      <c r="AD9" s="37"/>
      <c r="AE9" s="37"/>
      <c r="AF9" s="37"/>
      <c r="AG9" s="37"/>
      <c r="AH9" s="37"/>
      <c r="AI9" s="37"/>
      <c r="AJ9" s="37"/>
      <c r="AK9" s="37"/>
      <c r="AL9" s="37"/>
      <c r="AM9" s="37"/>
      <c r="AN9" s="37"/>
      <c r="AO9" s="37"/>
    </row>
    <row r="10" spans="2:41" ht="15.75">
      <c r="B10" s="7">
        <v>2</v>
      </c>
      <c r="C10" s="37"/>
      <c r="D10" s="37"/>
      <c r="E10" s="38"/>
      <c r="F10" s="37"/>
      <c r="G10" s="37"/>
      <c r="H10" s="37"/>
      <c r="I10" s="37"/>
      <c r="J10" s="37"/>
      <c r="K10" s="37"/>
      <c r="L10" s="37"/>
      <c r="M10" s="37"/>
      <c r="N10" s="37"/>
      <c r="O10" s="42"/>
      <c r="P10" s="42"/>
      <c r="Q10" s="42"/>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2:41" ht="15.75">
      <c r="B11" s="7">
        <v>3</v>
      </c>
      <c r="C11" s="37"/>
      <c r="D11" s="37"/>
      <c r="E11" s="38"/>
      <c r="F11" s="37"/>
      <c r="G11" s="37"/>
      <c r="H11" s="37"/>
      <c r="I11" s="37"/>
      <c r="J11" s="37"/>
      <c r="K11" s="37"/>
      <c r="L11" s="37"/>
      <c r="M11" s="37"/>
      <c r="N11" s="37"/>
      <c r="O11" s="42"/>
      <c r="P11" s="42"/>
      <c r="Q11" s="42"/>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2:41" ht="15.75">
      <c r="B12" s="7">
        <v>4</v>
      </c>
      <c r="C12" s="37"/>
      <c r="D12" s="37"/>
      <c r="E12" s="38"/>
      <c r="F12" s="37"/>
      <c r="G12" s="37"/>
      <c r="H12" s="37"/>
      <c r="I12" s="37"/>
      <c r="J12" s="37"/>
      <c r="K12" s="37"/>
      <c r="L12" s="37"/>
      <c r="M12" s="37"/>
      <c r="N12" s="37"/>
      <c r="O12" s="42"/>
      <c r="P12" s="42"/>
      <c r="Q12" s="42"/>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row>
    <row r="13" spans="2:41" ht="15.75">
      <c r="B13" s="7">
        <v>5</v>
      </c>
      <c r="C13" s="37"/>
      <c r="D13" s="37"/>
      <c r="E13" s="38"/>
      <c r="F13" s="37"/>
      <c r="G13" s="37"/>
      <c r="H13" s="37"/>
      <c r="I13" s="37"/>
      <c r="J13" s="37"/>
      <c r="K13" s="37"/>
      <c r="L13" s="37"/>
      <c r="M13" s="37"/>
      <c r="N13" s="37"/>
      <c r="O13" s="42"/>
      <c r="P13" s="42"/>
      <c r="Q13" s="42"/>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row>
    <row r="14" spans="2:41" ht="15.75">
      <c r="B14" s="7">
        <v>6</v>
      </c>
      <c r="C14" s="37"/>
      <c r="D14" s="37"/>
      <c r="E14" s="38"/>
      <c r="F14" s="37"/>
      <c r="G14" s="37"/>
      <c r="H14" s="37"/>
      <c r="I14" s="37"/>
      <c r="J14" s="37"/>
      <c r="K14" s="37"/>
      <c r="L14" s="37"/>
      <c r="M14" s="37"/>
      <c r="N14" s="37"/>
      <c r="O14" s="42"/>
      <c r="P14" s="42"/>
      <c r="Q14" s="42"/>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row>
    <row r="15" spans="2:41" ht="15.75">
      <c r="B15" s="7">
        <v>7</v>
      </c>
      <c r="C15" s="37"/>
      <c r="D15" s="37"/>
      <c r="E15" s="38"/>
      <c r="F15" s="37"/>
      <c r="G15" s="37"/>
      <c r="H15" s="37"/>
      <c r="I15" s="37"/>
      <c r="J15" s="37"/>
      <c r="K15" s="37"/>
      <c r="L15" s="37"/>
      <c r="M15" s="37"/>
      <c r="N15" s="37"/>
      <c r="O15" s="42"/>
      <c r="P15" s="42"/>
      <c r="Q15" s="42"/>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row>
    <row r="16" spans="2:41" ht="15.75">
      <c r="B16" s="91" t="s">
        <v>54</v>
      </c>
      <c r="C16" s="92"/>
      <c r="D16" s="93"/>
      <c r="E16" s="40">
        <f>SUM(E9:E15)</f>
        <v>0</v>
      </c>
      <c r="F16" s="40">
        <f t="shared" ref="F16:AO16" si="0">SUM(F9:F15)</f>
        <v>0</v>
      </c>
      <c r="G16" s="40">
        <f t="shared" si="0"/>
        <v>0</v>
      </c>
      <c r="H16" s="40">
        <f t="shared" si="0"/>
        <v>0</v>
      </c>
      <c r="I16" s="40">
        <f t="shared" si="0"/>
        <v>0</v>
      </c>
      <c r="J16" s="40">
        <f t="shared" si="0"/>
        <v>0</v>
      </c>
      <c r="K16" s="40">
        <f t="shared" si="0"/>
        <v>0</v>
      </c>
      <c r="L16" s="40">
        <f t="shared" si="0"/>
        <v>0</v>
      </c>
      <c r="M16" s="40">
        <f t="shared" si="0"/>
        <v>0</v>
      </c>
      <c r="N16" s="40">
        <f t="shared" si="0"/>
        <v>0</v>
      </c>
      <c r="O16" s="45">
        <f t="shared" si="0"/>
        <v>0</v>
      </c>
      <c r="P16" s="45">
        <f t="shared" si="0"/>
        <v>0</v>
      </c>
      <c r="Q16" s="45">
        <f t="shared" si="0"/>
        <v>0</v>
      </c>
      <c r="R16" s="40">
        <f t="shared" si="0"/>
        <v>0</v>
      </c>
      <c r="S16" s="40">
        <f t="shared" si="0"/>
        <v>0</v>
      </c>
      <c r="T16" s="40">
        <f t="shared" si="0"/>
        <v>0</v>
      </c>
      <c r="U16" s="40">
        <f t="shared" si="0"/>
        <v>0</v>
      </c>
      <c r="V16" s="40">
        <f t="shared" si="0"/>
        <v>0</v>
      </c>
      <c r="W16" s="40">
        <f t="shared" si="0"/>
        <v>0</v>
      </c>
      <c r="X16" s="40">
        <f t="shared" si="0"/>
        <v>0</v>
      </c>
      <c r="Y16" s="40">
        <f t="shared" si="0"/>
        <v>0</v>
      </c>
      <c r="Z16" s="40">
        <f t="shared" si="0"/>
        <v>0</v>
      </c>
      <c r="AA16" s="40">
        <f t="shared" si="0"/>
        <v>0</v>
      </c>
      <c r="AB16" s="40">
        <f t="shared" si="0"/>
        <v>0</v>
      </c>
      <c r="AC16" s="40">
        <f t="shared" si="0"/>
        <v>0</v>
      </c>
      <c r="AD16" s="40">
        <f t="shared" si="0"/>
        <v>0</v>
      </c>
      <c r="AE16" s="40">
        <f t="shared" si="0"/>
        <v>0</v>
      </c>
      <c r="AF16" s="40">
        <f t="shared" si="0"/>
        <v>0</v>
      </c>
      <c r="AG16" s="40">
        <f t="shared" si="0"/>
        <v>0</v>
      </c>
      <c r="AH16" s="40">
        <f t="shared" si="0"/>
        <v>0</v>
      </c>
      <c r="AI16" s="40">
        <f t="shared" si="0"/>
        <v>0</v>
      </c>
      <c r="AJ16" s="40">
        <f t="shared" si="0"/>
        <v>0</v>
      </c>
      <c r="AK16" s="40">
        <f t="shared" si="0"/>
        <v>0</v>
      </c>
      <c r="AL16" s="40">
        <f t="shared" si="0"/>
        <v>0</v>
      </c>
      <c r="AM16" s="40">
        <f t="shared" si="0"/>
        <v>0</v>
      </c>
      <c r="AN16" s="40">
        <f t="shared" si="0"/>
        <v>0</v>
      </c>
      <c r="AO16" s="40">
        <f t="shared" si="0"/>
        <v>0</v>
      </c>
    </row>
    <row r="17" spans="2:41" ht="15.75">
      <c r="B17" s="91" t="s">
        <v>11</v>
      </c>
      <c r="C17" s="92"/>
      <c r="D17" s="92"/>
      <c r="E17" s="6" t="e">
        <f>E16*100/E16</f>
        <v>#DIV/0!</v>
      </c>
      <c r="F17" s="22" t="e">
        <f>F16*100/E16</f>
        <v>#DIV/0!</v>
      </c>
      <c r="G17" s="21" t="e">
        <f>G16*100/E16</f>
        <v>#DIV/0!</v>
      </c>
      <c r="H17" s="21" t="e">
        <f>H16*100/E16</f>
        <v>#DIV/0!</v>
      </c>
      <c r="I17" s="21" t="e">
        <f>I16*100/E16</f>
        <v>#DIV/0!</v>
      </c>
      <c r="J17" s="21" t="e">
        <f>J16*100/E16</f>
        <v>#DIV/0!</v>
      </c>
      <c r="K17" s="21" t="e">
        <f>K16*100/E16</f>
        <v>#DIV/0!</v>
      </c>
      <c r="L17" s="21" t="e">
        <f>L16*100/E16</f>
        <v>#DIV/0!</v>
      </c>
      <c r="M17" s="21" t="e">
        <f>M16*100/E16</f>
        <v>#DIV/0!</v>
      </c>
      <c r="N17" s="21" t="e">
        <f>N16*100/E16</f>
        <v>#DIV/0!</v>
      </c>
      <c r="O17" s="26" t="e">
        <f>O16*100/E16</f>
        <v>#DIV/0!</v>
      </c>
      <c r="P17" s="26" t="e">
        <f>P16*100/E16</f>
        <v>#DIV/0!</v>
      </c>
      <c r="Q17" s="26" t="e">
        <f>Q16*100/E16</f>
        <v>#DIV/0!</v>
      </c>
      <c r="R17" s="21" t="e">
        <f>R16*100/E16</f>
        <v>#DIV/0!</v>
      </c>
      <c r="S17" s="21" t="e">
        <f>S16*100/E16</f>
        <v>#DIV/0!</v>
      </c>
      <c r="T17" s="21" t="e">
        <f>T16*100/E16</f>
        <v>#DIV/0!</v>
      </c>
      <c r="U17" s="21" t="e">
        <f>U16*100/E16</f>
        <v>#DIV/0!</v>
      </c>
      <c r="V17" s="21" t="e">
        <f>V16*100/E16</f>
        <v>#DIV/0!</v>
      </c>
      <c r="W17" s="21" t="e">
        <f>W16*100/E16</f>
        <v>#DIV/0!</v>
      </c>
      <c r="X17" s="21" t="e">
        <f>X16*100/E16</f>
        <v>#DIV/0!</v>
      </c>
      <c r="Y17" s="21" t="e">
        <f>Y16*100/E16</f>
        <v>#DIV/0!</v>
      </c>
      <c r="Z17" s="21" t="e">
        <f>Z16*100/E16</f>
        <v>#DIV/0!</v>
      </c>
      <c r="AA17" s="21" t="e">
        <f>AA16*100/E16</f>
        <v>#DIV/0!</v>
      </c>
      <c r="AB17" s="21" t="e">
        <f>AB16*100/E16</f>
        <v>#DIV/0!</v>
      </c>
      <c r="AC17" s="21" t="e">
        <f>AC16*100/E16</f>
        <v>#DIV/0!</v>
      </c>
      <c r="AD17" s="21" t="e">
        <f>AD16*100/E16</f>
        <v>#DIV/0!</v>
      </c>
      <c r="AE17" s="21" t="e">
        <f>AE16*100/E16</f>
        <v>#DIV/0!</v>
      </c>
      <c r="AF17" s="21" t="e">
        <f>AF16*100/E16</f>
        <v>#DIV/0!</v>
      </c>
      <c r="AG17" s="21" t="e">
        <f>AG16*100/E16</f>
        <v>#DIV/0!</v>
      </c>
      <c r="AH17" s="21" t="e">
        <f>AH16*100/E16</f>
        <v>#DIV/0!</v>
      </c>
      <c r="AI17" s="21" t="e">
        <f>AI16*100/E16</f>
        <v>#DIV/0!</v>
      </c>
      <c r="AJ17" s="21" t="e">
        <f>AJ16*100/E16</f>
        <v>#DIV/0!</v>
      </c>
      <c r="AK17" s="21" t="e">
        <f>AK16*100/E16</f>
        <v>#DIV/0!</v>
      </c>
      <c r="AL17" s="21" t="e">
        <f>AL16*100/E16</f>
        <v>#DIV/0!</v>
      </c>
      <c r="AM17" s="21" t="e">
        <f>AM16*100/E16</f>
        <v>#DIV/0!</v>
      </c>
      <c r="AN17" s="21" t="e">
        <f>AN16*100/E16</f>
        <v>#DIV/0!</v>
      </c>
      <c r="AO17" s="21" t="e">
        <f>AO16*100/E16</f>
        <v>#DIV/0!</v>
      </c>
    </row>
    <row r="21" spans="2:41" ht="1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7" t="s">
        <v>29</v>
      </c>
      <c r="AN21" s="97"/>
      <c r="AO21" s="97"/>
    </row>
    <row r="22" spans="2:41" ht="15.75">
      <c r="B22" s="1"/>
      <c r="C22" s="96" t="s">
        <v>34</v>
      </c>
      <c r="D22" s="96"/>
      <c r="E22" s="96"/>
      <c r="F22" s="96"/>
      <c r="G22" s="96"/>
      <c r="H22" s="96"/>
      <c r="I22" s="1"/>
      <c r="J22" s="1"/>
      <c r="K22" s="1"/>
      <c r="L22" s="1"/>
      <c r="M22" s="1"/>
      <c r="N22" s="1"/>
      <c r="O22" s="1"/>
      <c r="P22" s="1"/>
      <c r="Q22" s="1"/>
      <c r="R22" s="1"/>
      <c r="S22" s="1"/>
      <c r="T22" s="1"/>
      <c r="U22" s="17" t="s">
        <v>37</v>
      </c>
      <c r="V22" s="17"/>
      <c r="W22" s="14" t="str">
        <f>'кіші топ'!Q2</f>
        <v>*************</v>
      </c>
      <c r="X22" s="14"/>
      <c r="Y22" s="14"/>
      <c r="Z22" s="14"/>
      <c r="AA22" s="14"/>
      <c r="AB22" s="14"/>
      <c r="AC22" s="14"/>
      <c r="AD22" s="14"/>
      <c r="AE22" s="14"/>
      <c r="AF22" s="14"/>
      <c r="AG22" s="14"/>
      <c r="AH22" s="14"/>
      <c r="AI22" s="14"/>
      <c r="AJ22" s="14"/>
      <c r="AK22" s="14"/>
      <c r="AL22" s="14"/>
      <c r="AM22" s="14"/>
      <c r="AN22" s="14"/>
      <c r="AO22" s="14"/>
    </row>
    <row r="23" spans="2:41" ht="15.75">
      <c r="B23" s="1"/>
      <c r="C23" s="17" t="s">
        <v>36</v>
      </c>
      <c r="D23" s="14" t="str">
        <f>'ерте жас тобы'!D3</f>
        <v>*********</v>
      </c>
      <c r="E23" s="14"/>
      <c r="F23" s="14"/>
      <c r="G23" s="17"/>
      <c r="H23" s="17"/>
      <c r="I23" s="14"/>
      <c r="J23" s="14"/>
      <c r="K23" s="14"/>
      <c r="L23" s="14"/>
      <c r="M23" s="14"/>
      <c r="N23" s="14"/>
      <c r="O23" s="14"/>
      <c r="P23" s="14"/>
      <c r="Q23" s="14"/>
      <c r="R23" s="14"/>
      <c r="S23" s="14"/>
      <c r="T23" s="14"/>
      <c r="U23" s="17" t="s">
        <v>38</v>
      </c>
      <c r="V23" s="17"/>
      <c r="W23" s="14" t="str">
        <f>'кіші топ'!Q3</f>
        <v>************</v>
      </c>
      <c r="X23" s="14"/>
      <c r="Y23" s="14"/>
      <c r="Z23" s="14"/>
      <c r="AA23" s="14"/>
      <c r="AB23" s="14"/>
      <c r="AC23" s="14"/>
      <c r="AD23" s="14"/>
      <c r="AE23" s="14"/>
      <c r="AF23" s="14"/>
      <c r="AG23" s="14"/>
      <c r="AH23" s="14"/>
      <c r="AI23" s="14"/>
      <c r="AJ23" s="14"/>
      <c r="AK23" s="14"/>
      <c r="AL23" s="14"/>
      <c r="AM23" s="14"/>
      <c r="AN23" s="14"/>
      <c r="AO23" s="14"/>
    </row>
    <row r="24" spans="2:41" ht="15.75">
      <c r="B24" s="1"/>
      <c r="C24" s="1"/>
      <c r="D24" s="1"/>
      <c r="E24" s="1"/>
      <c r="F24" s="1"/>
      <c r="G24" s="1"/>
      <c r="H24" s="1"/>
      <c r="I24" s="1"/>
      <c r="J24" s="1"/>
      <c r="K24" s="1"/>
      <c r="L24" s="1"/>
      <c r="M24" s="1"/>
      <c r="N24" s="1"/>
      <c r="O24" s="1"/>
      <c r="P24" s="1"/>
      <c r="Q24" s="1"/>
      <c r="R24" s="1"/>
      <c r="S24" s="1"/>
      <c r="T24" s="1"/>
      <c r="U24" s="18" t="s">
        <v>39</v>
      </c>
      <c r="V24" s="18"/>
      <c r="W24" s="16" t="str">
        <f>'ерте жас тобы'!Q4</f>
        <v>**********</v>
      </c>
      <c r="X24" s="16"/>
      <c r="Y24" s="16"/>
      <c r="Z24" s="16"/>
      <c r="AA24" s="16"/>
      <c r="AB24" s="16"/>
      <c r="AC24" s="16"/>
      <c r="AD24" s="16"/>
      <c r="AE24" s="16"/>
      <c r="AF24" s="16"/>
      <c r="AG24" s="16"/>
      <c r="AH24" s="16"/>
      <c r="AI24" s="16"/>
      <c r="AJ24" s="16"/>
      <c r="AK24" s="16"/>
      <c r="AL24" s="16"/>
      <c r="AM24" s="16"/>
      <c r="AN24" s="16"/>
      <c r="AO24" s="16"/>
    </row>
    <row r="25" spans="2:41" ht="15.7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2:41" ht="36" customHeight="1">
      <c r="B26" s="94" t="s">
        <v>0</v>
      </c>
      <c r="C26" s="95" t="s">
        <v>40</v>
      </c>
      <c r="D26" s="95" t="s">
        <v>41</v>
      </c>
      <c r="E26" s="95" t="s">
        <v>42</v>
      </c>
      <c r="F26" s="95" t="s">
        <v>43</v>
      </c>
      <c r="G26" s="95"/>
      <c r="H26" s="95"/>
      <c r="I26" s="103" t="s">
        <v>44</v>
      </c>
      <c r="J26" s="104"/>
      <c r="K26" s="104"/>
      <c r="L26" s="104"/>
      <c r="M26" s="104"/>
      <c r="N26" s="104"/>
      <c r="O26" s="104"/>
      <c r="P26" s="104"/>
      <c r="Q26" s="104"/>
      <c r="R26" s="104"/>
      <c r="S26" s="104"/>
      <c r="T26" s="105"/>
      <c r="U26" s="95" t="s">
        <v>45</v>
      </c>
      <c r="V26" s="95"/>
      <c r="W26" s="95"/>
      <c r="X26" s="103" t="s">
        <v>46</v>
      </c>
      <c r="Y26" s="104"/>
      <c r="Z26" s="104"/>
      <c r="AA26" s="104"/>
      <c r="AB26" s="104"/>
      <c r="AC26" s="104"/>
      <c r="AD26" s="104"/>
      <c r="AE26" s="104"/>
      <c r="AF26" s="104"/>
      <c r="AG26" s="104"/>
      <c r="AH26" s="104"/>
      <c r="AI26" s="104"/>
      <c r="AJ26" s="104"/>
      <c r="AK26" s="104"/>
      <c r="AL26" s="105"/>
      <c r="AM26" s="95" t="s">
        <v>47</v>
      </c>
      <c r="AN26" s="95"/>
      <c r="AO26" s="95"/>
    </row>
    <row r="27" spans="2:41" ht="15.75" customHeight="1">
      <c r="B27" s="94"/>
      <c r="C27" s="95"/>
      <c r="D27" s="95"/>
      <c r="E27" s="95"/>
      <c r="F27" s="98" t="s">
        <v>48</v>
      </c>
      <c r="G27" s="98" t="s">
        <v>49</v>
      </c>
      <c r="H27" s="98" t="s">
        <v>50</v>
      </c>
      <c r="I27" s="114" t="s">
        <v>51</v>
      </c>
      <c r="J27" s="115"/>
      <c r="K27" s="116"/>
      <c r="L27" s="117" t="s">
        <v>52</v>
      </c>
      <c r="M27" s="118"/>
      <c r="N27" s="119"/>
      <c r="O27" s="123" t="s">
        <v>59</v>
      </c>
      <c r="P27" s="124"/>
      <c r="Q27" s="125"/>
      <c r="R27" s="113" t="s">
        <v>55</v>
      </c>
      <c r="S27" s="101"/>
      <c r="T27" s="102"/>
      <c r="U27" s="98" t="s">
        <v>48</v>
      </c>
      <c r="V27" s="98" t="s">
        <v>49</v>
      </c>
      <c r="W27" s="98" t="s">
        <v>50</v>
      </c>
      <c r="X27" s="107" t="s">
        <v>56</v>
      </c>
      <c r="Y27" s="107"/>
      <c r="Z27" s="107"/>
      <c r="AA27" s="107" t="s">
        <v>53</v>
      </c>
      <c r="AB27" s="107"/>
      <c r="AC27" s="107"/>
      <c r="AD27" s="94" t="s">
        <v>57</v>
      </c>
      <c r="AE27" s="94"/>
      <c r="AF27" s="94"/>
      <c r="AG27" s="94" t="s">
        <v>58</v>
      </c>
      <c r="AH27" s="94"/>
      <c r="AI27" s="94"/>
      <c r="AJ27" s="101" t="s">
        <v>17</v>
      </c>
      <c r="AK27" s="101"/>
      <c r="AL27" s="102"/>
      <c r="AM27" s="98" t="s">
        <v>48</v>
      </c>
      <c r="AN27" s="98" t="s">
        <v>49</v>
      </c>
      <c r="AO27" s="98" t="s">
        <v>50</v>
      </c>
    </row>
    <row r="28" spans="2:41" ht="63">
      <c r="B28" s="94"/>
      <c r="C28" s="95"/>
      <c r="D28" s="95"/>
      <c r="E28" s="95"/>
      <c r="F28" s="99"/>
      <c r="G28" s="99"/>
      <c r="H28" s="99"/>
      <c r="I28" s="83" t="s">
        <v>48</v>
      </c>
      <c r="J28" s="83" t="s">
        <v>49</v>
      </c>
      <c r="K28" s="83" t="s">
        <v>50</v>
      </c>
      <c r="L28" s="83" t="s">
        <v>48</v>
      </c>
      <c r="M28" s="83" t="s">
        <v>49</v>
      </c>
      <c r="N28" s="83" t="s">
        <v>50</v>
      </c>
      <c r="O28" s="83" t="s">
        <v>48</v>
      </c>
      <c r="P28" s="83" t="s">
        <v>49</v>
      </c>
      <c r="Q28" s="83" t="s">
        <v>50</v>
      </c>
      <c r="R28" s="83" t="s">
        <v>48</v>
      </c>
      <c r="S28" s="83" t="s">
        <v>49</v>
      </c>
      <c r="T28" s="83" t="s">
        <v>50</v>
      </c>
      <c r="U28" s="99"/>
      <c r="V28" s="99"/>
      <c r="W28" s="99"/>
      <c r="X28" s="83" t="s">
        <v>48</v>
      </c>
      <c r="Y28" s="83" t="s">
        <v>49</v>
      </c>
      <c r="Z28" s="83" t="s">
        <v>50</v>
      </c>
      <c r="AA28" s="83" t="s">
        <v>48</v>
      </c>
      <c r="AB28" s="83" t="s">
        <v>49</v>
      </c>
      <c r="AC28" s="83" t="s">
        <v>50</v>
      </c>
      <c r="AD28" s="83" t="s">
        <v>48</v>
      </c>
      <c r="AE28" s="83" t="s">
        <v>49</v>
      </c>
      <c r="AF28" s="83" t="s">
        <v>50</v>
      </c>
      <c r="AG28" s="83" t="s">
        <v>48</v>
      </c>
      <c r="AH28" s="83" t="s">
        <v>49</v>
      </c>
      <c r="AI28" s="83" t="s">
        <v>50</v>
      </c>
      <c r="AJ28" s="83" t="s">
        <v>48</v>
      </c>
      <c r="AK28" s="83" t="s">
        <v>49</v>
      </c>
      <c r="AL28" s="83" t="s">
        <v>50</v>
      </c>
      <c r="AM28" s="99"/>
      <c r="AN28" s="99"/>
      <c r="AO28" s="99"/>
    </row>
    <row r="29" spans="2:41" ht="15.7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row>
    <row r="30" spans="2:41" ht="15.7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row>
    <row r="31" spans="2:41" ht="15.7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row>
    <row r="32" spans="2:41" ht="15.7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row>
    <row r="33" spans="2:41" ht="15.7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row>
    <row r="34" spans="2:41" ht="15.7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row>
    <row r="35" spans="2:41" ht="15.7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row>
    <row r="36" spans="2:41" ht="15.75">
      <c r="B36" s="91" t="s">
        <v>54</v>
      </c>
      <c r="C36" s="92"/>
      <c r="D36" s="93"/>
      <c r="E36" s="40">
        <f>SUM(E29:E35)</f>
        <v>0</v>
      </c>
      <c r="F36" s="40">
        <f t="shared" ref="F36:AO36" si="1">SUM(F29:F35)</f>
        <v>0</v>
      </c>
      <c r="G36" s="40">
        <f t="shared" si="1"/>
        <v>0</v>
      </c>
      <c r="H36" s="40">
        <f t="shared" si="1"/>
        <v>0</v>
      </c>
      <c r="I36" s="40">
        <f t="shared" si="1"/>
        <v>0</v>
      </c>
      <c r="J36" s="40">
        <f t="shared" si="1"/>
        <v>0</v>
      </c>
      <c r="K36" s="40">
        <f t="shared" si="1"/>
        <v>0</v>
      </c>
      <c r="L36" s="40">
        <f t="shared" si="1"/>
        <v>0</v>
      </c>
      <c r="M36" s="40">
        <f t="shared" si="1"/>
        <v>0</v>
      </c>
      <c r="N36" s="40">
        <f t="shared" si="1"/>
        <v>0</v>
      </c>
      <c r="O36" s="40">
        <f t="shared" si="1"/>
        <v>0</v>
      </c>
      <c r="P36" s="40">
        <f t="shared" si="1"/>
        <v>0</v>
      </c>
      <c r="Q36" s="40">
        <f t="shared" si="1"/>
        <v>0</v>
      </c>
      <c r="R36" s="40">
        <f t="shared" si="1"/>
        <v>0</v>
      </c>
      <c r="S36" s="40">
        <f t="shared" si="1"/>
        <v>0</v>
      </c>
      <c r="T36" s="40">
        <f t="shared" si="1"/>
        <v>0</v>
      </c>
      <c r="U36" s="40">
        <f t="shared" si="1"/>
        <v>0</v>
      </c>
      <c r="V36" s="40">
        <f t="shared" si="1"/>
        <v>0</v>
      </c>
      <c r="W36" s="40">
        <f t="shared" si="1"/>
        <v>0</v>
      </c>
      <c r="X36" s="40">
        <f t="shared" si="1"/>
        <v>0</v>
      </c>
      <c r="Y36" s="40">
        <f t="shared" si="1"/>
        <v>0</v>
      </c>
      <c r="Z36" s="40">
        <f t="shared" si="1"/>
        <v>0</v>
      </c>
      <c r="AA36" s="40">
        <f t="shared" si="1"/>
        <v>0</v>
      </c>
      <c r="AB36" s="40">
        <f t="shared" si="1"/>
        <v>0</v>
      </c>
      <c r="AC36" s="40">
        <f t="shared" si="1"/>
        <v>0</v>
      </c>
      <c r="AD36" s="40">
        <f t="shared" si="1"/>
        <v>0</v>
      </c>
      <c r="AE36" s="40">
        <f t="shared" si="1"/>
        <v>0</v>
      </c>
      <c r="AF36" s="40">
        <f t="shared" si="1"/>
        <v>0</v>
      </c>
      <c r="AG36" s="40">
        <f t="shared" si="1"/>
        <v>0</v>
      </c>
      <c r="AH36" s="40">
        <f t="shared" si="1"/>
        <v>0</v>
      </c>
      <c r="AI36" s="40">
        <f t="shared" si="1"/>
        <v>0</v>
      </c>
      <c r="AJ36" s="40">
        <f t="shared" si="1"/>
        <v>0</v>
      </c>
      <c r="AK36" s="40">
        <f t="shared" si="1"/>
        <v>0</v>
      </c>
      <c r="AL36" s="40">
        <f t="shared" si="1"/>
        <v>0</v>
      </c>
      <c r="AM36" s="40">
        <f t="shared" si="1"/>
        <v>0</v>
      </c>
      <c r="AN36" s="40">
        <f t="shared" si="1"/>
        <v>0</v>
      </c>
      <c r="AO36" s="40">
        <f t="shared" si="1"/>
        <v>0</v>
      </c>
    </row>
    <row r="37" spans="2:41" ht="15.75">
      <c r="B37" s="91" t="s">
        <v>11</v>
      </c>
      <c r="C37" s="92"/>
      <c r="D37" s="92"/>
      <c r="E37" s="6"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c r="AA37" s="21" t="e">
        <f>AA36*100/E36</f>
        <v>#DIV/0!</v>
      </c>
      <c r="AB37" s="21" t="e">
        <f>AB36*100/E36</f>
        <v>#DIV/0!</v>
      </c>
      <c r="AC37" s="21" t="e">
        <f>AC36*100/E36</f>
        <v>#DIV/0!</v>
      </c>
      <c r="AD37" s="21" t="e">
        <f>AD36*100/E36</f>
        <v>#DIV/0!</v>
      </c>
      <c r="AE37" s="21" t="e">
        <f>AE36*100/E36</f>
        <v>#DIV/0!</v>
      </c>
      <c r="AF37" s="21" t="e">
        <f>AF36*100/E36</f>
        <v>#DIV/0!</v>
      </c>
      <c r="AG37" s="21" t="e">
        <f>AG36*100/E36</f>
        <v>#DIV/0!</v>
      </c>
      <c r="AH37" s="21" t="e">
        <f>AH36*100/E36</f>
        <v>#DIV/0!</v>
      </c>
      <c r="AI37" s="21" t="e">
        <f>AI36*100/E36</f>
        <v>#DIV/0!</v>
      </c>
      <c r="AJ37" s="21" t="e">
        <f>AJ36*100/E36</f>
        <v>#DIV/0!</v>
      </c>
      <c r="AK37" s="21" t="e">
        <f>AK36*100/E36</f>
        <v>#DIV/0!</v>
      </c>
      <c r="AL37" s="21" t="e">
        <f>AL36*100/E36</f>
        <v>#DIV/0!</v>
      </c>
      <c r="AM37" s="21" t="e">
        <f>AM36*100/E36</f>
        <v>#DIV/0!</v>
      </c>
      <c r="AN37" s="21" t="e">
        <f>AN36*100/E36</f>
        <v>#DIV/0!</v>
      </c>
      <c r="AO37" s="21" t="e">
        <f>AO36*100/E36</f>
        <v>#DIV/0!</v>
      </c>
    </row>
    <row r="41" spans="2:41" ht="1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97" t="s">
        <v>29</v>
      </c>
      <c r="AN41" s="97"/>
      <c r="AO41" s="97"/>
    </row>
    <row r="42" spans="2:41" ht="15.75">
      <c r="B42" s="1"/>
      <c r="C42" s="96" t="s">
        <v>34</v>
      </c>
      <c r="D42" s="96"/>
      <c r="E42" s="96"/>
      <c r="F42" s="96"/>
      <c r="G42" s="96"/>
      <c r="H42" s="96"/>
      <c r="I42" s="1"/>
      <c r="J42" s="1"/>
      <c r="K42" s="1"/>
      <c r="L42" s="1"/>
      <c r="M42" s="1"/>
      <c r="N42" s="1"/>
      <c r="O42" s="1"/>
      <c r="P42" s="1"/>
      <c r="Q42" s="1"/>
      <c r="R42" s="1"/>
      <c r="S42" s="1"/>
      <c r="T42" s="1"/>
      <c r="U42" s="17" t="s">
        <v>37</v>
      </c>
      <c r="V42" s="17"/>
      <c r="W42" s="14" t="str">
        <f>'кіші топ'!Q2</f>
        <v>*************</v>
      </c>
      <c r="X42" s="14"/>
      <c r="Y42" s="14"/>
      <c r="Z42" s="14"/>
      <c r="AA42" s="14"/>
      <c r="AB42" s="14"/>
      <c r="AC42" s="14"/>
      <c r="AD42" s="14"/>
      <c r="AE42" s="14"/>
      <c r="AF42" s="14"/>
      <c r="AG42" s="14"/>
      <c r="AH42" s="14"/>
      <c r="AI42" s="14"/>
      <c r="AJ42" s="14"/>
      <c r="AK42" s="14"/>
      <c r="AL42" s="14"/>
      <c r="AM42" s="14"/>
      <c r="AN42" s="14"/>
      <c r="AO42" s="14"/>
    </row>
    <row r="43" spans="2:41" ht="15.75">
      <c r="B43" s="1"/>
      <c r="C43" s="17" t="s">
        <v>36</v>
      </c>
      <c r="D43" s="14" t="str">
        <f>'ерте жас тобы'!D23</f>
        <v>*********</v>
      </c>
      <c r="E43" s="14"/>
      <c r="F43" s="14"/>
      <c r="G43" s="17"/>
      <c r="H43" s="17"/>
      <c r="I43" s="14"/>
      <c r="J43" s="14"/>
      <c r="K43" s="14"/>
      <c r="L43" s="14"/>
      <c r="M43" s="14"/>
      <c r="N43" s="14"/>
      <c r="O43" s="14"/>
      <c r="P43" s="14"/>
      <c r="Q43" s="14"/>
      <c r="R43" s="14"/>
      <c r="S43" s="14"/>
      <c r="T43" s="14"/>
      <c r="U43" s="17" t="s">
        <v>38</v>
      </c>
      <c r="V43" s="17"/>
      <c r="W43" s="14" t="str">
        <f>'кіші топ'!Q3</f>
        <v>************</v>
      </c>
      <c r="X43" s="14"/>
      <c r="Y43" s="14"/>
      <c r="Z43" s="14"/>
      <c r="AA43" s="14"/>
      <c r="AB43" s="14"/>
      <c r="AC43" s="14"/>
      <c r="AD43" s="14"/>
      <c r="AE43" s="14"/>
      <c r="AF43" s="14"/>
      <c r="AG43" s="14"/>
      <c r="AH43" s="14"/>
      <c r="AI43" s="14"/>
      <c r="AJ43" s="14"/>
      <c r="AK43" s="14"/>
      <c r="AL43" s="14"/>
      <c r="AM43" s="14"/>
      <c r="AN43" s="14"/>
      <c r="AO43" s="14"/>
    </row>
    <row r="44" spans="2:41" ht="15.75">
      <c r="B44" s="1"/>
      <c r="C44" s="1"/>
      <c r="D44" s="1"/>
      <c r="E44" s="1"/>
      <c r="F44" s="1"/>
      <c r="G44" s="1"/>
      <c r="H44" s="1"/>
      <c r="I44" s="1"/>
      <c r="J44" s="1"/>
      <c r="K44" s="1"/>
      <c r="L44" s="1"/>
      <c r="M44" s="1"/>
      <c r="N44" s="1"/>
      <c r="O44" s="1"/>
      <c r="P44" s="1"/>
      <c r="Q44" s="1"/>
      <c r="R44" s="1"/>
      <c r="S44" s="1"/>
      <c r="T44" s="1"/>
      <c r="U44" s="18" t="s">
        <v>39</v>
      </c>
      <c r="V44" s="18"/>
      <c r="W44" s="16" t="str">
        <f>'ерте жас тобы'!Q24</f>
        <v>********</v>
      </c>
      <c r="X44" s="16"/>
      <c r="Y44" s="16"/>
      <c r="Z44" s="16"/>
      <c r="AA44" s="16"/>
      <c r="AB44" s="16"/>
      <c r="AC44" s="16"/>
      <c r="AD44" s="16"/>
      <c r="AE44" s="16"/>
      <c r="AF44" s="16"/>
      <c r="AG44" s="16"/>
      <c r="AH44" s="16"/>
      <c r="AI44" s="16"/>
      <c r="AJ44" s="16"/>
      <c r="AK44" s="16"/>
      <c r="AL44" s="16"/>
      <c r="AM44" s="16"/>
      <c r="AN44" s="16"/>
      <c r="AO44" s="16"/>
    </row>
    <row r="45" spans="2:41" ht="15.7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2:41" ht="33.75" customHeight="1">
      <c r="B46" s="94" t="s">
        <v>0</v>
      </c>
      <c r="C46" s="95" t="s">
        <v>40</v>
      </c>
      <c r="D46" s="95" t="s">
        <v>41</v>
      </c>
      <c r="E46" s="95" t="s">
        <v>42</v>
      </c>
      <c r="F46" s="95" t="s">
        <v>43</v>
      </c>
      <c r="G46" s="95"/>
      <c r="H46" s="95"/>
      <c r="I46" s="103" t="s">
        <v>44</v>
      </c>
      <c r="J46" s="104"/>
      <c r="K46" s="104"/>
      <c r="L46" s="104"/>
      <c r="M46" s="104"/>
      <c r="N46" s="104"/>
      <c r="O46" s="104"/>
      <c r="P46" s="104"/>
      <c r="Q46" s="104"/>
      <c r="R46" s="104"/>
      <c r="S46" s="104"/>
      <c r="T46" s="105"/>
      <c r="U46" s="95" t="s">
        <v>45</v>
      </c>
      <c r="V46" s="95"/>
      <c r="W46" s="95"/>
      <c r="X46" s="103" t="s">
        <v>46</v>
      </c>
      <c r="Y46" s="104"/>
      <c r="Z46" s="104"/>
      <c r="AA46" s="104"/>
      <c r="AB46" s="104"/>
      <c r="AC46" s="104"/>
      <c r="AD46" s="104"/>
      <c r="AE46" s="104"/>
      <c r="AF46" s="104"/>
      <c r="AG46" s="104"/>
      <c r="AH46" s="104"/>
      <c r="AI46" s="104"/>
      <c r="AJ46" s="104"/>
      <c r="AK46" s="104"/>
      <c r="AL46" s="105"/>
      <c r="AM46" s="95" t="s">
        <v>47</v>
      </c>
      <c r="AN46" s="95"/>
      <c r="AO46" s="95"/>
    </row>
    <row r="47" spans="2:41" ht="15.75" customHeight="1">
      <c r="B47" s="94"/>
      <c r="C47" s="95"/>
      <c r="D47" s="95"/>
      <c r="E47" s="95"/>
      <c r="F47" s="98" t="s">
        <v>48</v>
      </c>
      <c r="G47" s="98" t="s">
        <v>49</v>
      </c>
      <c r="H47" s="98" t="s">
        <v>50</v>
      </c>
      <c r="I47" s="114" t="s">
        <v>51</v>
      </c>
      <c r="J47" s="115"/>
      <c r="K47" s="116"/>
      <c r="L47" s="117" t="s">
        <v>52</v>
      </c>
      <c r="M47" s="118"/>
      <c r="N47" s="119"/>
      <c r="O47" s="123" t="s">
        <v>59</v>
      </c>
      <c r="P47" s="124"/>
      <c r="Q47" s="125"/>
      <c r="R47" s="113" t="s">
        <v>55</v>
      </c>
      <c r="S47" s="101"/>
      <c r="T47" s="102"/>
      <c r="U47" s="98" t="s">
        <v>48</v>
      </c>
      <c r="V47" s="98" t="s">
        <v>49</v>
      </c>
      <c r="W47" s="98" t="s">
        <v>50</v>
      </c>
      <c r="X47" s="107" t="s">
        <v>56</v>
      </c>
      <c r="Y47" s="107"/>
      <c r="Z47" s="107"/>
      <c r="AA47" s="107" t="s">
        <v>53</v>
      </c>
      <c r="AB47" s="107"/>
      <c r="AC47" s="107"/>
      <c r="AD47" s="94" t="s">
        <v>57</v>
      </c>
      <c r="AE47" s="94"/>
      <c r="AF47" s="94"/>
      <c r="AG47" s="94" t="s">
        <v>58</v>
      </c>
      <c r="AH47" s="94"/>
      <c r="AI47" s="94"/>
      <c r="AJ47" s="101" t="s">
        <v>17</v>
      </c>
      <c r="AK47" s="101"/>
      <c r="AL47" s="102"/>
      <c r="AM47" s="98" t="s">
        <v>48</v>
      </c>
      <c r="AN47" s="98" t="s">
        <v>49</v>
      </c>
      <c r="AO47" s="98" t="s">
        <v>50</v>
      </c>
    </row>
    <row r="48" spans="2:41" ht="63">
      <c r="B48" s="94"/>
      <c r="C48" s="95"/>
      <c r="D48" s="95"/>
      <c r="E48" s="95"/>
      <c r="F48" s="99"/>
      <c r="G48" s="99"/>
      <c r="H48" s="99"/>
      <c r="I48" s="83" t="s">
        <v>48</v>
      </c>
      <c r="J48" s="83" t="s">
        <v>49</v>
      </c>
      <c r="K48" s="83" t="s">
        <v>50</v>
      </c>
      <c r="L48" s="83" t="s">
        <v>48</v>
      </c>
      <c r="M48" s="83" t="s">
        <v>49</v>
      </c>
      <c r="N48" s="83" t="s">
        <v>50</v>
      </c>
      <c r="O48" s="83" t="s">
        <v>48</v>
      </c>
      <c r="P48" s="83" t="s">
        <v>49</v>
      </c>
      <c r="Q48" s="83" t="s">
        <v>50</v>
      </c>
      <c r="R48" s="83" t="s">
        <v>48</v>
      </c>
      <c r="S48" s="83" t="s">
        <v>49</v>
      </c>
      <c r="T48" s="83" t="s">
        <v>50</v>
      </c>
      <c r="U48" s="99"/>
      <c r="V48" s="99"/>
      <c r="W48" s="99"/>
      <c r="X48" s="83" t="s">
        <v>48</v>
      </c>
      <c r="Y48" s="83" t="s">
        <v>49</v>
      </c>
      <c r="Z48" s="83" t="s">
        <v>50</v>
      </c>
      <c r="AA48" s="83" t="s">
        <v>48</v>
      </c>
      <c r="AB48" s="83" t="s">
        <v>49</v>
      </c>
      <c r="AC48" s="83" t="s">
        <v>50</v>
      </c>
      <c r="AD48" s="83" t="s">
        <v>48</v>
      </c>
      <c r="AE48" s="83" t="s">
        <v>49</v>
      </c>
      <c r="AF48" s="83" t="s">
        <v>50</v>
      </c>
      <c r="AG48" s="83" t="s">
        <v>48</v>
      </c>
      <c r="AH48" s="83" t="s">
        <v>49</v>
      </c>
      <c r="AI48" s="83" t="s">
        <v>50</v>
      </c>
      <c r="AJ48" s="83" t="s">
        <v>48</v>
      </c>
      <c r="AK48" s="83" t="s">
        <v>49</v>
      </c>
      <c r="AL48" s="83" t="s">
        <v>50</v>
      </c>
      <c r="AM48" s="99"/>
      <c r="AN48" s="99"/>
      <c r="AO48" s="99"/>
    </row>
    <row r="49" spans="2:41" ht="15.7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row>
    <row r="50" spans="2:41" ht="15.7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row>
    <row r="51" spans="2:41" ht="15.7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row>
    <row r="52" spans="2:41" ht="15.7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row>
    <row r="53" spans="2:41" ht="15.7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row>
    <row r="54" spans="2:41" ht="15.7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row>
    <row r="55" spans="2:41" ht="15.7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row>
    <row r="56" spans="2:41" ht="15.75">
      <c r="B56" s="91" t="s">
        <v>54</v>
      </c>
      <c r="C56" s="92"/>
      <c r="D56" s="93"/>
      <c r="E56" s="40">
        <f>SUM(E49:E55)</f>
        <v>0</v>
      </c>
      <c r="F56" s="40">
        <f t="shared" ref="F56:AO56" si="2">SUM(F49:F55)</f>
        <v>0</v>
      </c>
      <c r="G56" s="40">
        <f t="shared" si="2"/>
        <v>0</v>
      </c>
      <c r="H56" s="40">
        <f t="shared" si="2"/>
        <v>0</v>
      </c>
      <c r="I56" s="40">
        <f t="shared" si="2"/>
        <v>0</v>
      </c>
      <c r="J56" s="40">
        <f t="shared" si="2"/>
        <v>0</v>
      </c>
      <c r="K56" s="40">
        <f t="shared" si="2"/>
        <v>0</v>
      </c>
      <c r="L56" s="40">
        <f t="shared" si="2"/>
        <v>0</v>
      </c>
      <c r="M56" s="40">
        <f t="shared" si="2"/>
        <v>0</v>
      </c>
      <c r="N56" s="40">
        <f t="shared" si="2"/>
        <v>0</v>
      </c>
      <c r="O56" s="40">
        <f t="shared" si="2"/>
        <v>0</v>
      </c>
      <c r="P56" s="40">
        <f t="shared" si="2"/>
        <v>0</v>
      </c>
      <c r="Q56" s="40">
        <f t="shared" si="2"/>
        <v>0</v>
      </c>
      <c r="R56" s="40">
        <f t="shared" si="2"/>
        <v>0</v>
      </c>
      <c r="S56" s="40">
        <f t="shared" si="2"/>
        <v>0</v>
      </c>
      <c r="T56" s="40">
        <f t="shared" si="2"/>
        <v>0</v>
      </c>
      <c r="U56" s="40">
        <f t="shared" si="2"/>
        <v>0</v>
      </c>
      <c r="V56" s="40">
        <f t="shared" si="2"/>
        <v>0</v>
      </c>
      <c r="W56" s="40">
        <f t="shared" si="2"/>
        <v>0</v>
      </c>
      <c r="X56" s="40">
        <f t="shared" si="2"/>
        <v>0</v>
      </c>
      <c r="Y56" s="40">
        <f t="shared" si="2"/>
        <v>0</v>
      </c>
      <c r="Z56" s="40">
        <f t="shared" si="2"/>
        <v>0</v>
      </c>
      <c r="AA56" s="40">
        <f t="shared" si="2"/>
        <v>0</v>
      </c>
      <c r="AB56" s="40">
        <f t="shared" si="2"/>
        <v>0</v>
      </c>
      <c r="AC56" s="40">
        <f t="shared" si="2"/>
        <v>0</v>
      </c>
      <c r="AD56" s="40">
        <f t="shared" si="2"/>
        <v>0</v>
      </c>
      <c r="AE56" s="40">
        <f t="shared" si="2"/>
        <v>0</v>
      </c>
      <c r="AF56" s="40">
        <f t="shared" si="2"/>
        <v>0</v>
      </c>
      <c r="AG56" s="40">
        <f t="shared" si="2"/>
        <v>0</v>
      </c>
      <c r="AH56" s="40">
        <f t="shared" si="2"/>
        <v>0</v>
      </c>
      <c r="AI56" s="40">
        <f t="shared" si="2"/>
        <v>0</v>
      </c>
      <c r="AJ56" s="40">
        <f t="shared" si="2"/>
        <v>0</v>
      </c>
      <c r="AK56" s="40">
        <f t="shared" si="2"/>
        <v>0</v>
      </c>
      <c r="AL56" s="40">
        <f t="shared" si="2"/>
        <v>0</v>
      </c>
      <c r="AM56" s="40">
        <f t="shared" si="2"/>
        <v>0</v>
      </c>
      <c r="AN56" s="40">
        <f t="shared" si="2"/>
        <v>0</v>
      </c>
      <c r="AO56" s="40">
        <f t="shared" si="2"/>
        <v>0</v>
      </c>
    </row>
    <row r="57" spans="2:41" ht="15.75">
      <c r="B57" s="91" t="s">
        <v>11</v>
      </c>
      <c r="C57" s="92"/>
      <c r="D57" s="92"/>
      <c r="E57" s="6"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c r="AJ57" s="21" t="e">
        <f>AJ56*100/E56</f>
        <v>#DIV/0!</v>
      </c>
      <c r="AK57" s="21" t="e">
        <f>AK56*100/E56</f>
        <v>#DIV/0!</v>
      </c>
      <c r="AL57" s="21" t="e">
        <f>AL56*100/E56</f>
        <v>#DIV/0!</v>
      </c>
      <c r="AM57" s="21" t="e">
        <f>AM56*100/E56</f>
        <v>#DIV/0!</v>
      </c>
      <c r="AN57" s="21" t="e">
        <f>AN56*100/E56</f>
        <v>#DIV/0!</v>
      </c>
      <c r="AO57" s="21" t="e">
        <f>AO56*100/E56</f>
        <v>#DIV/0!</v>
      </c>
    </row>
  </sheetData>
  <sheetProtection sheet="1" selectLockedCells="1"/>
  <mergeCells count="93">
    <mergeCell ref="AM46:AO46"/>
    <mergeCell ref="F47:F48"/>
    <mergeCell ref="G47:G48"/>
    <mergeCell ref="AD47:AF47"/>
    <mergeCell ref="AG47:AI47"/>
    <mergeCell ref="F46:H46"/>
    <mergeCell ref="I46:T46"/>
    <mergeCell ref="U46:W46"/>
    <mergeCell ref="X46:AL46"/>
    <mergeCell ref="AJ47:AL47"/>
    <mergeCell ref="B56:D56"/>
    <mergeCell ref="B57:D57"/>
    <mergeCell ref="B46:B48"/>
    <mergeCell ref="C46:C48"/>
    <mergeCell ref="D46:D48"/>
    <mergeCell ref="AM41:AO41"/>
    <mergeCell ref="C42:H42"/>
    <mergeCell ref="U47:U48"/>
    <mergeCell ref="V47:V48"/>
    <mergeCell ref="W47:W48"/>
    <mergeCell ref="X47:Z47"/>
    <mergeCell ref="AA47:AC47"/>
    <mergeCell ref="H47:H48"/>
    <mergeCell ref="I47:K47"/>
    <mergeCell ref="L47:N47"/>
    <mergeCell ref="O47:Q47"/>
    <mergeCell ref="R47:T47"/>
    <mergeCell ref="AM47:AM48"/>
    <mergeCell ref="AN47:AN48"/>
    <mergeCell ref="AO47:AO48"/>
    <mergeCell ref="E46:E48"/>
    <mergeCell ref="AM26:AO26"/>
    <mergeCell ref="F27:F28"/>
    <mergeCell ref="G27:G28"/>
    <mergeCell ref="AD27:AF27"/>
    <mergeCell ref="AG27:AI27"/>
    <mergeCell ref="F26:H26"/>
    <mergeCell ref="I26:T26"/>
    <mergeCell ref="U26:W26"/>
    <mergeCell ref="X26:AL26"/>
    <mergeCell ref="AJ27:AL27"/>
    <mergeCell ref="B36:D36"/>
    <mergeCell ref="B37:D37"/>
    <mergeCell ref="B26:B28"/>
    <mergeCell ref="C26:C28"/>
    <mergeCell ref="D26:D28"/>
    <mergeCell ref="AM21:AO21"/>
    <mergeCell ref="C22:H22"/>
    <mergeCell ref="U27:U28"/>
    <mergeCell ref="V27:V28"/>
    <mergeCell ref="W27:W28"/>
    <mergeCell ref="X27:Z27"/>
    <mergeCell ref="AA27:AC27"/>
    <mergeCell ref="H27:H28"/>
    <mergeCell ref="I27:K27"/>
    <mergeCell ref="L27:N27"/>
    <mergeCell ref="O27:Q27"/>
    <mergeCell ref="R27:T27"/>
    <mergeCell ref="AM27:AM28"/>
    <mergeCell ref="AN27:AN28"/>
    <mergeCell ref="AO27:AO28"/>
    <mergeCell ref="E26:E28"/>
    <mergeCell ref="W7:W8"/>
    <mergeCell ref="AM7:AM8"/>
    <mergeCell ref="AN7:AN8"/>
    <mergeCell ref="X6:AL6"/>
    <mergeCell ref="X7:Z7"/>
    <mergeCell ref="O7:Q7"/>
    <mergeCell ref="R7:T7"/>
    <mergeCell ref="I6:T6"/>
    <mergeCell ref="U7:U8"/>
    <mergeCell ref="V7:V8"/>
    <mergeCell ref="B17:D17"/>
    <mergeCell ref="B16:D16"/>
    <mergeCell ref="B6:B8"/>
    <mergeCell ref="C6:C8"/>
    <mergeCell ref="D6:D8"/>
    <mergeCell ref="AM1:AO1"/>
    <mergeCell ref="C2:H2"/>
    <mergeCell ref="AM6:AO6"/>
    <mergeCell ref="F7:F8"/>
    <mergeCell ref="G7:G8"/>
    <mergeCell ref="H7:H8"/>
    <mergeCell ref="AG7:AI7"/>
    <mergeCell ref="AJ7:AL7"/>
    <mergeCell ref="AA7:AC7"/>
    <mergeCell ref="AD7:AF7"/>
    <mergeCell ref="I7:K7"/>
    <mergeCell ref="U6:W6"/>
    <mergeCell ref="E6:E8"/>
    <mergeCell ref="F6:H6"/>
    <mergeCell ref="AO7:AO8"/>
    <mergeCell ref="L7:N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8"/>
  <sheetViews>
    <sheetView topLeftCell="A25" zoomScale="70" zoomScaleNormal="70" workbookViewId="0">
      <selection activeCell="C23" sqref="C23:C29"/>
    </sheetView>
  </sheetViews>
  <sheetFormatPr defaultRowHeight="14.25"/>
  <cols>
    <col min="2" max="2" width="6.375" customWidth="1"/>
    <col min="3" max="3" width="35.75" customWidth="1"/>
    <col min="4" max="25" width="10.75" customWidth="1"/>
  </cols>
  <sheetData>
    <row r="1" spans="2:25" ht="15">
      <c r="X1" s="97" t="s">
        <v>29</v>
      </c>
      <c r="Y1" s="97"/>
    </row>
    <row r="2" spans="2:25" ht="15.75">
      <c r="B2" s="1"/>
      <c r="C2" s="96" t="s">
        <v>35</v>
      </c>
      <c r="D2" s="96"/>
      <c r="E2" s="96"/>
      <c r="F2" s="96"/>
      <c r="G2" s="96"/>
      <c r="H2" s="1"/>
      <c r="I2" s="1"/>
      <c r="J2" s="1"/>
      <c r="K2" s="17" t="s">
        <v>37</v>
      </c>
      <c r="L2" s="17"/>
      <c r="M2" s="14" t="str">
        <f>'кіші топ'!Q2</f>
        <v>*************</v>
      </c>
      <c r="N2" s="14"/>
      <c r="O2" s="14"/>
      <c r="P2" s="14"/>
      <c r="Q2" s="14"/>
      <c r="R2" s="14"/>
      <c r="S2" s="14"/>
      <c r="T2" s="14"/>
      <c r="U2" s="14"/>
      <c r="V2" s="14"/>
      <c r="W2" s="1"/>
      <c r="X2" s="1"/>
      <c r="Y2" s="1"/>
    </row>
    <row r="3" spans="2:25" ht="15.75">
      <c r="C3" s="14" t="s">
        <v>36</v>
      </c>
      <c r="D3" s="14" t="str">
        <f>'кіші топ'!D3</f>
        <v>***************</v>
      </c>
      <c r="E3" s="14"/>
      <c r="F3" s="14"/>
      <c r="G3" s="14"/>
      <c r="H3" s="14"/>
      <c r="I3" s="17"/>
      <c r="J3" s="2"/>
      <c r="K3" s="17" t="s">
        <v>38</v>
      </c>
      <c r="L3" s="17"/>
      <c r="M3" s="14" t="str">
        <f>'кіші топ'!Q3</f>
        <v>************</v>
      </c>
      <c r="N3" s="14"/>
      <c r="O3" s="14"/>
      <c r="P3" s="14"/>
      <c r="Q3" s="14"/>
      <c r="R3" s="14"/>
      <c r="S3" s="14"/>
      <c r="T3" s="14"/>
      <c r="U3" s="14"/>
      <c r="V3" s="14"/>
      <c r="W3" s="1"/>
      <c r="X3" s="1"/>
      <c r="Y3" s="1"/>
    </row>
    <row r="4" spans="2:25" ht="15.75">
      <c r="B4" s="1"/>
      <c r="C4" s="1"/>
      <c r="D4" s="1"/>
      <c r="E4" s="1"/>
      <c r="F4" s="1"/>
      <c r="G4" s="1"/>
      <c r="H4" s="1"/>
      <c r="I4" s="1"/>
      <c r="J4" s="1"/>
      <c r="K4" s="17" t="s">
        <v>39</v>
      </c>
      <c r="L4" s="17"/>
      <c r="M4" s="14" t="str">
        <f>'кіші топ'!Q4</f>
        <v>**********</v>
      </c>
      <c r="N4" s="14"/>
      <c r="O4" s="14"/>
      <c r="P4" s="14"/>
      <c r="Q4" s="14"/>
      <c r="R4" s="14"/>
      <c r="S4" s="14"/>
      <c r="T4" s="14"/>
      <c r="U4" s="14"/>
      <c r="V4" s="14"/>
      <c r="W4" s="1"/>
      <c r="X4" s="1"/>
      <c r="Y4" s="1"/>
    </row>
    <row r="5" spans="2:25" ht="15.75">
      <c r="B5" s="1"/>
      <c r="C5" s="1"/>
      <c r="D5" s="1"/>
      <c r="E5" s="1"/>
      <c r="F5" s="1"/>
      <c r="G5" s="1"/>
      <c r="H5" s="1"/>
      <c r="I5" s="1"/>
      <c r="J5" s="1"/>
      <c r="K5" s="1"/>
      <c r="L5" s="1"/>
      <c r="M5" s="1"/>
      <c r="N5" s="1"/>
      <c r="O5" s="1"/>
      <c r="P5" s="1"/>
      <c r="Q5" s="1"/>
      <c r="R5" s="1"/>
      <c r="S5" s="1"/>
      <c r="T5" s="1"/>
      <c r="U5" s="1"/>
      <c r="V5" s="1"/>
      <c r="W5" s="1"/>
      <c r="X5" s="1"/>
      <c r="Y5" s="1"/>
    </row>
    <row r="6" spans="2:25" ht="48" customHeight="1">
      <c r="B6" s="94" t="s">
        <v>0</v>
      </c>
      <c r="C6" s="98" t="s">
        <v>60</v>
      </c>
      <c r="D6" s="95" t="s">
        <v>66</v>
      </c>
      <c r="E6" s="95" t="s">
        <v>43</v>
      </c>
      <c r="F6" s="95"/>
      <c r="G6" s="95"/>
      <c r="H6" s="95" t="s">
        <v>44</v>
      </c>
      <c r="I6" s="95"/>
      <c r="J6" s="95"/>
      <c r="K6" s="95" t="s">
        <v>45</v>
      </c>
      <c r="L6" s="95"/>
      <c r="M6" s="95"/>
      <c r="N6" s="95" t="s">
        <v>46</v>
      </c>
      <c r="O6" s="95"/>
      <c r="P6" s="95"/>
      <c r="Q6" s="95" t="s">
        <v>47</v>
      </c>
      <c r="R6" s="95"/>
      <c r="S6" s="95"/>
      <c r="T6" s="94" t="s">
        <v>67</v>
      </c>
      <c r="U6" s="94"/>
      <c r="V6" s="94"/>
      <c r="W6" s="94"/>
      <c r="X6" s="94"/>
      <c r="Y6" s="94"/>
    </row>
    <row r="7" spans="2:25" ht="68.25" customHeight="1">
      <c r="B7" s="94"/>
      <c r="C7" s="99"/>
      <c r="D7" s="95"/>
      <c r="E7" s="83" t="s">
        <v>48</v>
      </c>
      <c r="F7" s="83" t="s">
        <v>49</v>
      </c>
      <c r="G7" s="83" t="s">
        <v>50</v>
      </c>
      <c r="H7" s="83" t="s">
        <v>48</v>
      </c>
      <c r="I7" s="83" t="s">
        <v>49</v>
      </c>
      <c r="J7" s="83" t="s">
        <v>50</v>
      </c>
      <c r="K7" s="83" t="s">
        <v>48</v>
      </c>
      <c r="L7" s="83" t="s">
        <v>49</v>
      </c>
      <c r="M7" s="83" t="s">
        <v>50</v>
      </c>
      <c r="N7" s="83" t="s">
        <v>48</v>
      </c>
      <c r="O7" s="83" t="s">
        <v>49</v>
      </c>
      <c r="P7" s="83" t="s">
        <v>50</v>
      </c>
      <c r="Q7" s="83" t="s">
        <v>48</v>
      </c>
      <c r="R7" s="83" t="s">
        <v>49</v>
      </c>
      <c r="S7" s="83" t="s">
        <v>50</v>
      </c>
      <c r="T7" s="83" t="s">
        <v>48</v>
      </c>
      <c r="U7" s="83" t="s">
        <v>11</v>
      </c>
      <c r="V7" s="83" t="s">
        <v>49</v>
      </c>
      <c r="W7" s="85" t="s">
        <v>11</v>
      </c>
      <c r="X7" s="83" t="s">
        <v>50</v>
      </c>
      <c r="Y7" s="83" t="s">
        <v>11</v>
      </c>
    </row>
    <row r="8" spans="2:25" ht="18" customHeight="1">
      <c r="B8" s="19">
        <v>1</v>
      </c>
      <c r="C8" s="89" t="s">
        <v>61</v>
      </c>
      <c r="D8" s="44"/>
      <c r="E8" s="42"/>
      <c r="F8" s="42"/>
      <c r="G8" s="42"/>
      <c r="H8" s="42"/>
      <c r="I8" s="42"/>
      <c r="J8" s="42"/>
      <c r="K8" s="42"/>
      <c r="L8" s="42"/>
      <c r="M8" s="42"/>
      <c r="N8" s="42"/>
      <c r="O8" s="42"/>
      <c r="P8" s="42"/>
      <c r="Q8" s="42"/>
      <c r="R8" s="42"/>
      <c r="S8" s="42"/>
      <c r="T8" s="19"/>
      <c r="U8" s="19"/>
      <c r="V8" s="19"/>
      <c r="W8" s="19"/>
      <c r="X8" s="19"/>
      <c r="Y8" s="20"/>
    </row>
    <row r="9" spans="2:25" ht="15.75">
      <c r="B9" s="15">
        <v>2</v>
      </c>
      <c r="C9" s="88" t="s">
        <v>62</v>
      </c>
      <c r="D9" s="38">
        <f>'кіші топ'!E16</f>
        <v>0</v>
      </c>
      <c r="E9" s="37">
        <f>'кіші топ'!F16</f>
        <v>0</v>
      </c>
      <c r="F9" s="37">
        <f>'кіші топ'!G16</f>
        <v>0</v>
      </c>
      <c r="G9" s="37">
        <f>'кіші топ'!H16</f>
        <v>0</v>
      </c>
      <c r="H9" s="37">
        <f>('кіші топ'!I16+'кіші топ'!L16)/2</f>
        <v>0</v>
      </c>
      <c r="I9" s="37">
        <f>('кіші топ'!J16+'кіші топ'!M16)/2</f>
        <v>0</v>
      </c>
      <c r="J9" s="37">
        <f>('кіші топ'!K16+'кіші топ'!N16)/2</f>
        <v>0</v>
      </c>
      <c r="K9" s="37">
        <f>'кіші топ'!O16</f>
        <v>0</v>
      </c>
      <c r="L9" s="37">
        <f>'кіші топ'!P16</f>
        <v>0</v>
      </c>
      <c r="M9" s="37">
        <f>'кіші топ'!Q16</f>
        <v>0</v>
      </c>
      <c r="N9" s="37">
        <f>('кіші топ'!U16+'кіші топ'!AD16)/2</f>
        <v>0</v>
      </c>
      <c r="O9" s="37">
        <f>('кіші топ'!V16+'кіші топ'!AE16)/2</f>
        <v>0</v>
      </c>
      <c r="P9" s="37">
        <f>('кіші топ'!W16+'кіші топ'!AF16)/2</f>
        <v>0</v>
      </c>
      <c r="Q9" s="37">
        <f>'кіші топ'!AG16</f>
        <v>0</v>
      </c>
      <c r="R9" s="37">
        <f>'кіші топ'!AH16</f>
        <v>0</v>
      </c>
      <c r="S9" s="37">
        <f>'кіші топ'!AI16</f>
        <v>0</v>
      </c>
      <c r="T9" s="7">
        <f t="shared" ref="T9:T12" si="0">(E9+H9+K9+N9+Q9)/5</f>
        <v>0</v>
      </c>
      <c r="U9" s="23" t="e">
        <f t="shared" ref="U9:U13" si="1">T9*100/D9</f>
        <v>#DIV/0!</v>
      </c>
      <c r="V9" s="7">
        <f t="shared" ref="V9:V13" si="2">(F9+I9+L9+O9+R9)/5</f>
        <v>0</v>
      </c>
      <c r="W9" s="23" t="e">
        <f t="shared" ref="W9:W13" si="3">V9*100/D9</f>
        <v>#DIV/0!</v>
      </c>
      <c r="X9" s="7">
        <f t="shared" ref="X9:X13" si="4">(G9+J9+M9+P9+S9)/5</f>
        <v>0</v>
      </c>
      <c r="Y9" s="23" t="e">
        <f t="shared" ref="Y9:Y13" si="5">X9*100/D9</f>
        <v>#DIV/0!</v>
      </c>
    </row>
    <row r="10" spans="2:25" ht="15.75">
      <c r="B10" s="15">
        <v>3</v>
      </c>
      <c r="C10" s="88" t="s">
        <v>63</v>
      </c>
      <c r="D10" s="38">
        <f>'ортаңғы топ'!E16</f>
        <v>0</v>
      </c>
      <c r="E10" s="37">
        <f>'ортаңғы топ'!F16</f>
        <v>0</v>
      </c>
      <c r="F10" s="37">
        <f>'ортаңғы топ'!G16</f>
        <v>0</v>
      </c>
      <c r="G10" s="37">
        <f>'ортаңғы топ'!H16</f>
        <v>0</v>
      </c>
      <c r="H10" s="37">
        <f>('ортаңғы топ'!I16+'ортаңғы топ'!L16)/2</f>
        <v>0</v>
      </c>
      <c r="I10" s="37">
        <f>('ортаңғы топ'!J16+'ортаңғы топ'!M16)/2</f>
        <v>0</v>
      </c>
      <c r="J10" s="37">
        <f>('ортаңғы топ'!K16+'ортаңғы топ'!N16)/2</f>
        <v>0</v>
      </c>
      <c r="K10" s="37">
        <f>'ортаңғы топ'!R16</f>
        <v>0</v>
      </c>
      <c r="L10" s="37">
        <f>'ортаңғы топ'!S16</f>
        <v>0</v>
      </c>
      <c r="M10" s="37">
        <f>'ортаңғы топ'!T16</f>
        <v>0</v>
      </c>
      <c r="N10" s="37">
        <f>('ортаңғы топ'!U16+'ортаңғы топ'!X16+'ортаңғы топ'!AA16+'ортаңғы топ'!AD16+'ортаңғы топ'!AG16)/5</f>
        <v>0</v>
      </c>
      <c r="O10" s="37">
        <f>('ортаңғы топ'!V16+'ортаңғы топ'!Y16+'ортаңғы топ'!AB16+'ортаңғы топ'!AE16+'ортаңғы топ'!AH16)/5</f>
        <v>0</v>
      </c>
      <c r="P10" s="37">
        <f>('ортаңғы топ'!W16+'ортаңғы топ'!Z16+'ортаңғы топ'!AC16+'ортаңғы топ'!AF16+'ортаңғы топ'!AI16)/5</f>
        <v>0</v>
      </c>
      <c r="Q10" s="37">
        <f>'ортаңғы топ'!AJ16</f>
        <v>0</v>
      </c>
      <c r="R10" s="37">
        <f>'ортаңғы топ'!AK16</f>
        <v>0</v>
      </c>
      <c r="S10" s="37">
        <f>'ортаңғы топ'!AL16</f>
        <v>0</v>
      </c>
      <c r="T10" s="7">
        <f t="shared" si="0"/>
        <v>0</v>
      </c>
      <c r="U10" s="23" t="e">
        <f t="shared" si="1"/>
        <v>#DIV/0!</v>
      </c>
      <c r="V10" s="7">
        <f t="shared" si="2"/>
        <v>0</v>
      </c>
      <c r="W10" s="23" t="e">
        <f t="shared" si="3"/>
        <v>#DIV/0!</v>
      </c>
      <c r="X10" s="7">
        <f t="shared" si="4"/>
        <v>0</v>
      </c>
      <c r="Y10" s="23" t="e">
        <f t="shared" si="5"/>
        <v>#DIV/0!</v>
      </c>
    </row>
    <row r="11" spans="2:25" ht="15.75">
      <c r="B11" s="15">
        <v>4</v>
      </c>
      <c r="C11" s="88" t="s">
        <v>64</v>
      </c>
      <c r="D11" s="38">
        <f>'ересек топ'!E16</f>
        <v>0</v>
      </c>
      <c r="E11" s="37">
        <f>'ересек топ'!F16</f>
        <v>0</v>
      </c>
      <c r="F11" s="37">
        <f>'ересек топ'!G16</f>
        <v>0</v>
      </c>
      <c r="G11" s="37">
        <f>'ересек топ'!H16</f>
        <v>0</v>
      </c>
      <c r="H11" s="37">
        <f>('ересек топ'!I16+'ересек топ'!L16+'ересек топ'!O16)/3</f>
        <v>0</v>
      </c>
      <c r="I11" s="37">
        <f>('ересек топ'!J16+'ересек топ'!M16+'ересек топ'!P16)/3</f>
        <v>0</v>
      </c>
      <c r="J11" s="37">
        <f>('ересек топ'!K16+'ересек топ'!N16+'ересек топ'!Q16)/3</f>
        <v>0</v>
      </c>
      <c r="K11" s="37">
        <f>'ересек топ'!R16</f>
        <v>0</v>
      </c>
      <c r="L11" s="37">
        <f>'ересек топ'!S16</f>
        <v>0</v>
      </c>
      <c r="M11" s="37">
        <f>'ересек топ'!T16</f>
        <v>0</v>
      </c>
      <c r="N11" s="37">
        <f>('ересек топ'!U16+'ересек топ'!X16+'ересек топ'!AA16+'ересек топ'!AD16+'ересек топ'!AG16)/5</f>
        <v>0</v>
      </c>
      <c r="O11" s="37">
        <f>('ересек топ'!V16+'ересек топ'!Y16+'ересек топ'!AB16+'ересек топ'!AE16+'ересек топ'!AH16)/5</f>
        <v>0</v>
      </c>
      <c r="P11" s="37">
        <f>('ересек топ'!W16+'ересек топ'!Z16+'ересек топ'!AC16+'ересек топ'!AF16+'ересек топ'!AI16)/5</f>
        <v>0</v>
      </c>
      <c r="Q11" s="37">
        <f>'ересек топ'!AJ16</f>
        <v>0</v>
      </c>
      <c r="R11" s="37">
        <f>'ересек топ'!AK16</f>
        <v>0</v>
      </c>
      <c r="S11" s="37">
        <f>'ересек топ'!AL16</f>
        <v>0</v>
      </c>
      <c r="T11" s="7">
        <f t="shared" si="0"/>
        <v>0</v>
      </c>
      <c r="U11" s="23" t="e">
        <f t="shared" si="1"/>
        <v>#DIV/0!</v>
      </c>
      <c r="V11" s="7">
        <f t="shared" si="2"/>
        <v>0</v>
      </c>
      <c r="W11" s="23" t="e">
        <f t="shared" si="3"/>
        <v>#DIV/0!</v>
      </c>
      <c r="X11" s="7">
        <f t="shared" si="4"/>
        <v>0</v>
      </c>
      <c r="Y11" s="23" t="e">
        <f t="shared" si="5"/>
        <v>#DIV/0!</v>
      </c>
    </row>
    <row r="12" spans="2:25" ht="18" customHeight="1">
      <c r="B12" s="15">
        <v>5</v>
      </c>
      <c r="C12" s="88" t="s">
        <v>65</v>
      </c>
      <c r="D12" s="38">
        <f>'мектепалды тобы'!E16</f>
        <v>0</v>
      </c>
      <c r="E12" s="37">
        <f>'мектепалды тобы'!F16</f>
        <v>0</v>
      </c>
      <c r="F12" s="37">
        <f>'мектепалды тобы'!G16</f>
        <v>0</v>
      </c>
      <c r="G12" s="37">
        <f>'мектепалды тобы'!H16</f>
        <v>0</v>
      </c>
      <c r="H12" s="37">
        <f>('мектепалды тобы'!I16+'мектепалды тобы'!L16+'мектепалды тобы'!R16)/3</f>
        <v>0</v>
      </c>
      <c r="I12" s="37">
        <f>('мектепалды тобы'!J16+'мектепалды тобы'!M16+'мектепалды тобы'!S16)/3</f>
        <v>0</v>
      </c>
      <c r="J12" s="37">
        <f>('мектепалды тобы'!K16+'мектепалды тобы'!N16+'мектепалды тобы'!T16)/3</f>
        <v>0</v>
      </c>
      <c r="K12" s="37">
        <f>'мектепалды тобы'!U16</f>
        <v>0</v>
      </c>
      <c r="L12" s="37">
        <f>'мектепалды тобы'!V16</f>
        <v>0</v>
      </c>
      <c r="M12" s="37">
        <f>'мектепалды тобы'!W16</f>
        <v>0</v>
      </c>
      <c r="N12" s="37">
        <f>('мектепалды тобы'!X16+'мектепалды тобы'!AA16+'мектепалды тобы'!AD16+'мектепалды тобы'!AG16+'мектепалды тобы'!AJ16)/5</f>
        <v>0</v>
      </c>
      <c r="O12" s="37">
        <f>('мектепалды тобы'!Y16+'мектепалды тобы'!AB16+'мектепалды тобы'!AE16+'мектепалды тобы'!AH16+'мектепалды тобы'!AK16)/5</f>
        <v>0</v>
      </c>
      <c r="P12" s="37">
        <f>('мектепалды тобы'!Z16+'мектепалды тобы'!AC16+'мектепалды тобы'!AF16+'мектепалды тобы'!AI16+'мектепалды тобы'!AL16)/5</f>
        <v>0</v>
      </c>
      <c r="Q12" s="37">
        <f>'мектепалды тобы'!AM16</f>
        <v>0</v>
      </c>
      <c r="R12" s="37">
        <f>'мектепалды тобы'!AN16</f>
        <v>0</v>
      </c>
      <c r="S12" s="37">
        <f>'мектепалды тобы'!AO16</f>
        <v>0</v>
      </c>
      <c r="T12" s="7">
        <f t="shared" si="0"/>
        <v>0</v>
      </c>
      <c r="U12" s="23" t="e">
        <f t="shared" si="1"/>
        <v>#DIV/0!</v>
      </c>
      <c r="V12" s="7">
        <f t="shared" si="2"/>
        <v>0</v>
      </c>
      <c r="W12" s="23" t="e">
        <f t="shared" si="3"/>
        <v>#DIV/0!</v>
      </c>
      <c r="X12" s="7">
        <f t="shared" si="4"/>
        <v>0</v>
      </c>
      <c r="Y12" s="23" t="e">
        <f t="shared" si="5"/>
        <v>#DIV/0!</v>
      </c>
    </row>
    <row r="13" spans="2:25" ht="15.75">
      <c r="B13" s="91" t="s">
        <v>54</v>
      </c>
      <c r="C13" s="93"/>
      <c r="D13" s="11">
        <f t="shared" ref="D13" si="6">SUM(D7:D12)</f>
        <v>0</v>
      </c>
      <c r="E13" s="11">
        <f t="shared" ref="E13:S13" si="7">SUM(E8:E12)</f>
        <v>0</v>
      </c>
      <c r="F13" s="11">
        <f t="shared" si="7"/>
        <v>0</v>
      </c>
      <c r="G13" s="11">
        <f t="shared" si="7"/>
        <v>0</v>
      </c>
      <c r="H13" s="11">
        <f t="shared" si="7"/>
        <v>0</v>
      </c>
      <c r="I13" s="11">
        <f t="shared" si="7"/>
        <v>0</v>
      </c>
      <c r="J13" s="11">
        <f t="shared" si="7"/>
        <v>0</v>
      </c>
      <c r="K13" s="11">
        <f t="shared" si="7"/>
        <v>0</v>
      </c>
      <c r="L13" s="11">
        <f t="shared" si="7"/>
        <v>0</v>
      </c>
      <c r="M13" s="11">
        <f t="shared" si="7"/>
        <v>0</v>
      </c>
      <c r="N13" s="11">
        <f t="shared" si="7"/>
        <v>0</v>
      </c>
      <c r="O13" s="11">
        <f t="shared" si="7"/>
        <v>0</v>
      </c>
      <c r="P13" s="11">
        <f t="shared" si="7"/>
        <v>0</v>
      </c>
      <c r="Q13" s="11">
        <f t="shared" si="7"/>
        <v>0</v>
      </c>
      <c r="R13" s="11">
        <f t="shared" si="7"/>
        <v>0</v>
      </c>
      <c r="S13" s="11">
        <f t="shared" si="7"/>
        <v>0</v>
      </c>
      <c r="T13" s="29">
        <f>(E13+H13+K13+N13+Q13)/5</f>
        <v>0</v>
      </c>
      <c r="U13" s="30" t="e">
        <f t="shared" si="1"/>
        <v>#DIV/0!</v>
      </c>
      <c r="V13" s="29">
        <f t="shared" si="2"/>
        <v>0</v>
      </c>
      <c r="W13" s="30" t="e">
        <f t="shared" si="3"/>
        <v>#DIV/0!</v>
      </c>
      <c r="X13" s="29">
        <f t="shared" si="4"/>
        <v>0</v>
      </c>
      <c r="Y13" s="30" t="e">
        <f t="shared" si="5"/>
        <v>#DIV/0!</v>
      </c>
    </row>
    <row r="14" spans="2:25" ht="15.75">
      <c r="B14" s="91" t="s">
        <v>11</v>
      </c>
      <c r="C14" s="93"/>
      <c r="D14" s="12" t="e">
        <f>D13*100/D13</f>
        <v>#DIV/0!</v>
      </c>
      <c r="E14" s="24" t="e">
        <f>E13*100/D13</f>
        <v>#DIV/0!</v>
      </c>
      <c r="F14" s="25" t="e">
        <f>F13*100/D13</f>
        <v>#DIV/0!</v>
      </c>
      <c r="G14" s="25" t="e">
        <f>G13*100/D13</f>
        <v>#DIV/0!</v>
      </c>
      <c r="H14" s="25" t="e">
        <f>H13*100/D13</f>
        <v>#DIV/0!</v>
      </c>
      <c r="I14" s="25" t="e">
        <f>I13*100/D13</f>
        <v>#DIV/0!</v>
      </c>
      <c r="J14" s="25" t="e">
        <f>J13*100/D13</f>
        <v>#DIV/0!</v>
      </c>
      <c r="K14" s="25" t="e">
        <f>K13*100/D13</f>
        <v>#DIV/0!</v>
      </c>
      <c r="L14" s="25" t="e">
        <f>L13*100/D13</f>
        <v>#DIV/0!</v>
      </c>
      <c r="M14" s="25" t="e">
        <f>M13*100/D13</f>
        <v>#DIV/0!</v>
      </c>
      <c r="N14" s="25" t="e">
        <f>N13*100/D13</f>
        <v>#DIV/0!</v>
      </c>
      <c r="O14" s="25" t="e">
        <f>O13*100/D13</f>
        <v>#DIV/0!</v>
      </c>
      <c r="P14" s="25" t="e">
        <f>P13*100/D13</f>
        <v>#DIV/0!</v>
      </c>
      <c r="Q14" s="25" t="e">
        <f>Q13*100/D13</f>
        <v>#DIV/0!</v>
      </c>
      <c r="R14" s="25" t="e">
        <f>R13*100/D13</f>
        <v>#DIV/0!</v>
      </c>
      <c r="S14" s="25" t="e">
        <f>S13*100/D13</f>
        <v>#DIV/0!</v>
      </c>
      <c r="T14" s="11"/>
      <c r="U14" s="4"/>
      <c r="V14" s="11"/>
      <c r="W14" s="4"/>
      <c r="X14" s="11"/>
      <c r="Y14" s="28"/>
    </row>
    <row r="15" spans="2:25" ht="15.75">
      <c r="C15" s="1"/>
      <c r="D15" s="1"/>
      <c r="E15" s="1"/>
      <c r="F15" s="1"/>
      <c r="G15" s="1"/>
      <c r="H15" s="1"/>
      <c r="I15" s="1"/>
      <c r="J15" s="1"/>
      <c r="K15" s="1"/>
      <c r="L15" s="1"/>
      <c r="M15" s="1"/>
      <c r="N15" s="1"/>
      <c r="O15" s="1"/>
      <c r="P15" s="1"/>
      <c r="Q15" s="1"/>
      <c r="R15" s="1"/>
      <c r="S15" s="1"/>
    </row>
    <row r="16" spans="2:25" ht="15.75">
      <c r="C16" s="1"/>
      <c r="D16" s="1"/>
      <c r="E16" s="1"/>
      <c r="F16" s="1"/>
      <c r="G16" s="1"/>
      <c r="H16" s="1"/>
      <c r="I16" s="1"/>
      <c r="J16" s="1"/>
      <c r="K16" s="1"/>
      <c r="L16" s="1"/>
      <c r="M16" s="1"/>
      <c r="N16" s="1"/>
      <c r="O16" s="1"/>
      <c r="P16" s="1"/>
      <c r="Q16" s="1"/>
      <c r="R16" s="1"/>
      <c r="S16" s="1"/>
    </row>
    <row r="17" spans="2:25" ht="15.75">
      <c r="C17" s="1"/>
      <c r="D17" s="1"/>
      <c r="E17" s="1"/>
      <c r="F17" s="1"/>
      <c r="G17" s="1"/>
      <c r="H17" s="1"/>
      <c r="I17" s="1"/>
      <c r="J17" s="1"/>
      <c r="K17" s="1"/>
      <c r="L17" s="1"/>
      <c r="M17" s="1"/>
      <c r="N17" s="1"/>
      <c r="O17" s="1"/>
      <c r="P17" s="1"/>
      <c r="Q17" s="1"/>
      <c r="R17" s="1"/>
      <c r="S17" s="1"/>
    </row>
    <row r="18" spans="2:25" ht="15">
      <c r="X18" s="97" t="s">
        <v>29</v>
      </c>
      <c r="Y18" s="97"/>
    </row>
    <row r="19" spans="2:25" ht="15.75">
      <c r="B19" s="1"/>
      <c r="C19" s="96" t="s">
        <v>35</v>
      </c>
      <c r="D19" s="96"/>
      <c r="E19" s="96"/>
      <c r="F19" s="96"/>
      <c r="G19" s="96"/>
      <c r="H19" s="1"/>
      <c r="I19" s="1"/>
      <c r="J19" s="1"/>
      <c r="K19" s="17" t="s">
        <v>37</v>
      </c>
      <c r="L19" s="17"/>
      <c r="M19" s="14" t="str">
        <f>'кіші топ'!Q2</f>
        <v>*************</v>
      </c>
      <c r="N19" s="14"/>
      <c r="O19" s="14"/>
      <c r="P19" s="14"/>
      <c r="Q19" s="14"/>
      <c r="R19" s="14"/>
      <c r="S19" s="14"/>
      <c r="T19" s="14"/>
      <c r="U19" s="14"/>
      <c r="V19" s="14"/>
      <c r="W19" s="1"/>
      <c r="X19" s="1"/>
      <c r="Y19" s="1"/>
    </row>
    <row r="20" spans="2:25" ht="15.75">
      <c r="C20" s="14" t="s">
        <v>36</v>
      </c>
      <c r="D20" s="14" t="str">
        <f>'ерте жас тобы'!D3</f>
        <v>*********</v>
      </c>
      <c r="E20" s="14"/>
      <c r="F20" s="14"/>
      <c r="G20" s="14"/>
      <c r="H20" s="14"/>
      <c r="I20" s="17"/>
      <c r="J20" s="14"/>
      <c r="K20" s="17" t="s">
        <v>38</v>
      </c>
      <c r="L20" s="17"/>
      <c r="M20" s="14" t="str">
        <f>'кіші топ'!Q3</f>
        <v>************</v>
      </c>
      <c r="N20" s="14"/>
      <c r="O20" s="14"/>
      <c r="P20" s="14"/>
      <c r="Q20" s="14"/>
      <c r="R20" s="14"/>
      <c r="S20" s="14"/>
      <c r="T20" s="14"/>
      <c r="U20" s="14"/>
      <c r="V20" s="14"/>
      <c r="W20" s="1"/>
      <c r="X20" s="1"/>
      <c r="Y20" s="1"/>
    </row>
    <row r="21" spans="2:25" ht="15.75">
      <c r="B21" s="1"/>
      <c r="C21" s="1"/>
      <c r="D21" s="1"/>
      <c r="E21" s="1"/>
      <c r="F21" s="1"/>
      <c r="G21" s="1"/>
      <c r="H21" s="1"/>
      <c r="I21" s="1"/>
      <c r="J21" s="1"/>
      <c r="K21" s="17" t="s">
        <v>39</v>
      </c>
      <c r="L21" s="17"/>
      <c r="M21" s="14" t="str">
        <f>'ерте жас тобы'!Q4</f>
        <v>**********</v>
      </c>
      <c r="N21" s="14"/>
      <c r="O21" s="14"/>
      <c r="P21" s="14"/>
      <c r="Q21" s="14"/>
      <c r="R21" s="14"/>
      <c r="S21" s="14"/>
      <c r="T21" s="14"/>
      <c r="U21" s="14"/>
      <c r="V21" s="14"/>
      <c r="W21" s="1"/>
      <c r="X21" s="1"/>
      <c r="Y21" s="1"/>
    </row>
    <row r="22" spans="2:25" ht="15.75">
      <c r="B22" s="1"/>
      <c r="C22" s="1"/>
      <c r="D22" s="1"/>
      <c r="E22" s="1"/>
      <c r="F22" s="1"/>
      <c r="G22" s="1"/>
      <c r="H22" s="1"/>
      <c r="I22" s="1"/>
      <c r="J22" s="1"/>
      <c r="K22" s="1"/>
      <c r="L22" s="1"/>
      <c r="M22" s="1"/>
      <c r="N22" s="1"/>
      <c r="O22" s="1"/>
      <c r="P22" s="1"/>
      <c r="Q22" s="1"/>
      <c r="R22" s="1"/>
      <c r="S22" s="1"/>
      <c r="T22" s="1"/>
      <c r="U22" s="1"/>
      <c r="V22" s="1"/>
      <c r="W22" s="1"/>
      <c r="X22" s="1"/>
      <c r="Y22" s="1"/>
    </row>
    <row r="23" spans="2:25" ht="49.5" customHeight="1">
      <c r="B23" s="94" t="s">
        <v>0</v>
      </c>
      <c r="C23" s="98" t="s">
        <v>60</v>
      </c>
      <c r="D23" s="95" t="s">
        <v>66</v>
      </c>
      <c r="E23" s="95" t="s">
        <v>43</v>
      </c>
      <c r="F23" s="95"/>
      <c r="G23" s="95"/>
      <c r="H23" s="95" t="s">
        <v>44</v>
      </c>
      <c r="I23" s="95"/>
      <c r="J23" s="95"/>
      <c r="K23" s="95" t="s">
        <v>45</v>
      </c>
      <c r="L23" s="95"/>
      <c r="M23" s="95"/>
      <c r="N23" s="95" t="s">
        <v>46</v>
      </c>
      <c r="O23" s="95"/>
      <c r="P23" s="95"/>
      <c r="Q23" s="95" t="s">
        <v>47</v>
      </c>
      <c r="R23" s="95"/>
      <c r="S23" s="95"/>
      <c r="T23" s="94" t="s">
        <v>67</v>
      </c>
      <c r="U23" s="94"/>
      <c r="V23" s="94"/>
      <c r="W23" s="94"/>
      <c r="X23" s="94"/>
      <c r="Y23" s="94"/>
    </row>
    <row r="24" spans="2:25" ht="63">
      <c r="B24" s="94"/>
      <c r="C24" s="99"/>
      <c r="D24" s="95"/>
      <c r="E24" s="83" t="s">
        <v>48</v>
      </c>
      <c r="F24" s="83" t="s">
        <v>49</v>
      </c>
      <c r="G24" s="83" t="s">
        <v>50</v>
      </c>
      <c r="H24" s="83" t="s">
        <v>48</v>
      </c>
      <c r="I24" s="83" t="s">
        <v>49</v>
      </c>
      <c r="J24" s="83" t="s">
        <v>50</v>
      </c>
      <c r="K24" s="83" t="s">
        <v>48</v>
      </c>
      <c r="L24" s="83" t="s">
        <v>49</v>
      </c>
      <c r="M24" s="83" t="s">
        <v>50</v>
      </c>
      <c r="N24" s="83" t="s">
        <v>48</v>
      </c>
      <c r="O24" s="83" t="s">
        <v>49</v>
      </c>
      <c r="P24" s="83" t="s">
        <v>50</v>
      </c>
      <c r="Q24" s="83" t="s">
        <v>48</v>
      </c>
      <c r="R24" s="83" t="s">
        <v>49</v>
      </c>
      <c r="S24" s="83" t="s">
        <v>50</v>
      </c>
      <c r="T24" s="83" t="s">
        <v>48</v>
      </c>
      <c r="U24" s="83" t="s">
        <v>11</v>
      </c>
      <c r="V24" s="83" t="s">
        <v>49</v>
      </c>
      <c r="W24" s="85" t="s">
        <v>11</v>
      </c>
      <c r="X24" s="83" t="s">
        <v>50</v>
      </c>
      <c r="Y24" s="83" t="s">
        <v>11</v>
      </c>
    </row>
    <row r="25" spans="2:25" ht="15.75">
      <c r="B25" s="15">
        <v>1</v>
      </c>
      <c r="C25" s="88" t="s">
        <v>61</v>
      </c>
      <c r="D25" s="38">
        <f>'ерте жас тобы'!E16</f>
        <v>0</v>
      </c>
      <c r="E25" s="37">
        <f>'ерте жас тобы'!F16</f>
        <v>0</v>
      </c>
      <c r="F25" s="37">
        <f>'ерте жас тобы'!G16</f>
        <v>0</v>
      </c>
      <c r="G25" s="37">
        <f>'ерте жас тобы'!H16</f>
        <v>0</v>
      </c>
      <c r="H25" s="37">
        <f>('ерте жас тобы'!I16+'ерте жас тобы'!L16)/2</f>
        <v>0</v>
      </c>
      <c r="I25" s="37">
        <f>('ерте жас тобы'!J16+'ерте жас тобы'!M16)/2</f>
        <v>0</v>
      </c>
      <c r="J25" s="37">
        <f>('ерте жас тобы'!K16+'ерте жас тобы'!N16)/2</f>
        <v>0</v>
      </c>
      <c r="K25" s="37">
        <f>'ерте жас тобы'!O16</f>
        <v>0</v>
      </c>
      <c r="L25" s="37">
        <f>'ерте жас тобы'!P16</f>
        <v>0</v>
      </c>
      <c r="M25" s="37">
        <f>'ерте жас тобы'!Q16</f>
        <v>0</v>
      </c>
      <c r="N25" s="37">
        <f>('ерте жас тобы'!R16+'ерте жас тобы'!U16)/2</f>
        <v>0</v>
      </c>
      <c r="O25" s="37">
        <f>('ерте жас тобы'!S16+'ерте жас тобы'!V16)/2</f>
        <v>0</v>
      </c>
      <c r="P25" s="37">
        <f>('ерте жас тобы'!T16+'ерте жас тобы'!W16)/2</f>
        <v>0</v>
      </c>
      <c r="Q25" s="37">
        <f>'ерте жас тобы'!X16</f>
        <v>0</v>
      </c>
      <c r="R25" s="37">
        <f>'ерте жас тобы'!Y16</f>
        <v>0</v>
      </c>
      <c r="S25" s="37">
        <f>'ерте жас тобы'!Z16</f>
        <v>0</v>
      </c>
      <c r="T25" s="15">
        <f t="shared" ref="T25:T29" si="8">(E25+H25+K25+N25+Q25)/5</f>
        <v>0</v>
      </c>
      <c r="U25" s="23" t="e">
        <f t="shared" ref="U25:U30" si="9">T25*100/D25</f>
        <v>#DIV/0!</v>
      </c>
      <c r="V25" s="27">
        <f t="shared" ref="V25:V30" si="10">(F25+I25+L25+O25+R25)/5</f>
        <v>0</v>
      </c>
      <c r="W25" s="23" t="e">
        <f t="shared" ref="W25:W30" si="11">V25*100/D25</f>
        <v>#DIV/0!</v>
      </c>
      <c r="X25" s="27">
        <f t="shared" ref="X25:X30" si="12">(G25+J25+M25+P25+S25)/5</f>
        <v>0</v>
      </c>
      <c r="Y25" s="23" t="e">
        <f t="shared" ref="Y25:Y30" si="13">X25*100/D25</f>
        <v>#DIV/0!</v>
      </c>
    </row>
    <row r="26" spans="2:25" ht="15.75">
      <c r="B26" s="15">
        <v>2</v>
      </c>
      <c r="C26" s="88" t="s">
        <v>62</v>
      </c>
      <c r="D26" s="38">
        <f>'кіші топ'!E36</f>
        <v>0</v>
      </c>
      <c r="E26" s="37">
        <f>'кіші топ'!F36</f>
        <v>0</v>
      </c>
      <c r="F26" s="37">
        <f>'кіші топ'!G36</f>
        <v>0</v>
      </c>
      <c r="G26" s="37">
        <f>'кіші топ'!H36</f>
        <v>0</v>
      </c>
      <c r="H26" s="37">
        <f>('кіші топ'!I36+'кіші топ'!L36)/2</f>
        <v>0</v>
      </c>
      <c r="I26" s="37">
        <f>('кіші топ'!J36+'кіші топ'!M36)/2</f>
        <v>0</v>
      </c>
      <c r="J26" s="37">
        <f>('кіші топ'!K36+'кіші топ'!N36)/2</f>
        <v>0</v>
      </c>
      <c r="K26" s="37">
        <f>'кіші топ'!O36</f>
        <v>0</v>
      </c>
      <c r="L26" s="37">
        <f>'кіші топ'!P36</f>
        <v>0</v>
      </c>
      <c r="M26" s="37">
        <f>'кіші топ'!Q36</f>
        <v>0</v>
      </c>
      <c r="N26" s="37">
        <f>('кіші топ'!R36+'кіші топ'!U36+'кіші топ'!X36+'кіші топ'!AA36+'кіші топ'!AD36)/5</f>
        <v>0</v>
      </c>
      <c r="O26" s="37">
        <f>('кіші топ'!S36+'кіші топ'!V36+'кіші топ'!Y36+'кіші топ'!AB36+'кіші топ'!AE36)/5</f>
        <v>0</v>
      </c>
      <c r="P26" s="37">
        <f>('кіші топ'!T36+'кіші топ'!W36+'кіші топ'!Z36+'кіші топ'!AC36+'кіші топ'!AF36)/5</f>
        <v>0</v>
      </c>
      <c r="Q26" s="37">
        <f>'кіші топ'!AG36</f>
        <v>0</v>
      </c>
      <c r="R26" s="37">
        <f>'кіші топ'!AH36</f>
        <v>0</v>
      </c>
      <c r="S26" s="37">
        <f>'кіші топ'!AI36</f>
        <v>0</v>
      </c>
      <c r="T26" s="15">
        <f t="shared" si="8"/>
        <v>0</v>
      </c>
      <c r="U26" s="23" t="e">
        <f t="shared" si="9"/>
        <v>#DIV/0!</v>
      </c>
      <c r="V26" s="27">
        <f t="shared" si="10"/>
        <v>0</v>
      </c>
      <c r="W26" s="23" t="e">
        <f t="shared" si="11"/>
        <v>#DIV/0!</v>
      </c>
      <c r="X26" s="27">
        <f t="shared" si="12"/>
        <v>0</v>
      </c>
      <c r="Y26" s="23" t="e">
        <f t="shared" si="13"/>
        <v>#DIV/0!</v>
      </c>
    </row>
    <row r="27" spans="2:25" ht="15.75">
      <c r="B27" s="15">
        <v>3</v>
      </c>
      <c r="C27" s="88" t="s">
        <v>63</v>
      </c>
      <c r="D27" s="38">
        <f>'ортаңғы топ'!E36</f>
        <v>0</v>
      </c>
      <c r="E27" s="37">
        <f>'ортаңғы топ'!F36</f>
        <v>0</v>
      </c>
      <c r="F27" s="37">
        <f>'ортаңғы топ'!G36</f>
        <v>0</v>
      </c>
      <c r="G27" s="37">
        <f>'ортаңғы топ'!H36</f>
        <v>0</v>
      </c>
      <c r="H27" s="37">
        <f>('ортаңғы топ'!I36+'ортаңғы топ'!L36+'ортаңғы топ'!O36)/3</f>
        <v>0</v>
      </c>
      <c r="I27" s="37">
        <f>('ортаңғы топ'!J36+'ортаңғы топ'!M36+'ортаңғы топ'!P36)/3</f>
        <v>0</v>
      </c>
      <c r="J27" s="37">
        <f>('ортаңғы топ'!K36+'ортаңғы топ'!N36+'ортаңғы топ'!Q36)/3</f>
        <v>0</v>
      </c>
      <c r="K27" s="37">
        <f>'ортаңғы топ'!R36</f>
        <v>0</v>
      </c>
      <c r="L27" s="37">
        <f>'ортаңғы топ'!S36</f>
        <v>0</v>
      </c>
      <c r="M27" s="37">
        <f>'ортаңғы топ'!T36</f>
        <v>0</v>
      </c>
      <c r="N27" s="37">
        <f>('ортаңғы топ'!U36+'ортаңғы топ'!X36+'ортаңғы топ'!AA36+'ортаңғы топ'!AD36+'ортаңғы топ'!AG36)/5</f>
        <v>0</v>
      </c>
      <c r="O27" s="37">
        <f>('ортаңғы топ'!V36+'ортаңғы топ'!Y36+'ортаңғы топ'!AB36+'ортаңғы топ'!AE36+'ортаңғы топ'!AH36)/5</f>
        <v>0</v>
      </c>
      <c r="P27" s="37">
        <f>('ортаңғы топ'!W36+'ортаңғы топ'!Z36+'ортаңғы топ'!AC36+'ортаңғы топ'!AF36+'ортаңғы топ'!AI36)/5</f>
        <v>0</v>
      </c>
      <c r="Q27" s="37">
        <f>'ортаңғы топ'!AJ36</f>
        <v>0</v>
      </c>
      <c r="R27" s="37">
        <f>'ортаңғы топ'!AK36</f>
        <v>0</v>
      </c>
      <c r="S27" s="37">
        <f>'ортаңғы топ'!AL36</f>
        <v>0</v>
      </c>
      <c r="T27" s="15">
        <f t="shared" si="8"/>
        <v>0</v>
      </c>
      <c r="U27" s="23" t="e">
        <f t="shared" si="9"/>
        <v>#DIV/0!</v>
      </c>
      <c r="V27" s="27">
        <f t="shared" si="10"/>
        <v>0</v>
      </c>
      <c r="W27" s="23" t="e">
        <f t="shared" si="11"/>
        <v>#DIV/0!</v>
      </c>
      <c r="X27" s="27">
        <f t="shared" si="12"/>
        <v>0</v>
      </c>
      <c r="Y27" s="23" t="e">
        <f t="shared" si="13"/>
        <v>#DIV/0!</v>
      </c>
    </row>
    <row r="28" spans="2:25" ht="15.75">
      <c r="B28" s="15">
        <v>4</v>
      </c>
      <c r="C28" s="88" t="s">
        <v>64</v>
      </c>
      <c r="D28" s="38">
        <f>'ересек топ'!E36</f>
        <v>0</v>
      </c>
      <c r="E28" s="37">
        <f>'ересек топ'!F36</f>
        <v>0</v>
      </c>
      <c r="F28" s="37">
        <f>'ересек топ'!G36</f>
        <v>0</v>
      </c>
      <c r="G28" s="37">
        <f>'ересек топ'!H36</f>
        <v>0</v>
      </c>
      <c r="H28" s="37">
        <f>('ересек топ'!I36+'ересек топ'!L36+'ересек топ'!O36)/3</f>
        <v>0</v>
      </c>
      <c r="I28" s="37">
        <f>('ересек топ'!J36+'ересек топ'!M36+'ересек топ'!P36)/3</f>
        <v>0</v>
      </c>
      <c r="J28" s="37">
        <f>('ересек топ'!K36+'ересек топ'!N36+'ересек топ'!Q36)/3</f>
        <v>0</v>
      </c>
      <c r="K28" s="37">
        <f>'ересек топ'!R36</f>
        <v>0</v>
      </c>
      <c r="L28" s="37">
        <f>'ересек топ'!S36</f>
        <v>0</v>
      </c>
      <c r="M28" s="37">
        <f>'ересек топ'!T36</f>
        <v>0</v>
      </c>
      <c r="N28" s="37">
        <f>('ересек топ'!U36+'ересек топ'!X36+'ересек топ'!AA36+'ересек топ'!AD36+'ересек топ'!AG36)/5</f>
        <v>0</v>
      </c>
      <c r="O28" s="37">
        <f>('ересек топ'!V36+'ересек топ'!Y36+'ересек топ'!AB36+'ересек топ'!AE36+'ересек топ'!AH36)/5</f>
        <v>0</v>
      </c>
      <c r="P28" s="37">
        <f>('ересек топ'!W36+'ересек топ'!Z36+'ересек топ'!AC36+'ересек топ'!AF36+'ересек топ'!AI36)/5</f>
        <v>0</v>
      </c>
      <c r="Q28" s="37">
        <f>'ересек топ'!AJ36</f>
        <v>0</v>
      </c>
      <c r="R28" s="37">
        <f>'ересек топ'!AK36</f>
        <v>0</v>
      </c>
      <c r="S28" s="37">
        <f>'ересек топ'!AL36</f>
        <v>0</v>
      </c>
      <c r="T28" s="15">
        <f t="shared" si="8"/>
        <v>0</v>
      </c>
      <c r="U28" s="23" t="e">
        <f t="shared" si="9"/>
        <v>#DIV/0!</v>
      </c>
      <c r="V28" s="27">
        <f t="shared" si="10"/>
        <v>0</v>
      </c>
      <c r="W28" s="23" t="e">
        <f t="shared" si="11"/>
        <v>#DIV/0!</v>
      </c>
      <c r="X28" s="27">
        <f t="shared" si="12"/>
        <v>0</v>
      </c>
      <c r="Y28" s="23" t="e">
        <f t="shared" si="13"/>
        <v>#DIV/0!</v>
      </c>
    </row>
    <row r="29" spans="2:25" ht="15.75">
      <c r="B29" s="15">
        <v>5</v>
      </c>
      <c r="C29" s="88" t="s">
        <v>65</v>
      </c>
      <c r="D29" s="38">
        <f>'мектепалды тобы'!E36</f>
        <v>0</v>
      </c>
      <c r="E29" s="37">
        <f>'мектепалды тобы'!F36</f>
        <v>0</v>
      </c>
      <c r="F29" s="37">
        <f>'мектепалды тобы'!G36</f>
        <v>0</v>
      </c>
      <c r="G29" s="37">
        <f>'мектепалды тобы'!H36</f>
        <v>0</v>
      </c>
      <c r="H29" s="37">
        <f>('мектепалды тобы'!I36+'мектепалды тобы'!L36+'мектепалды тобы'!O36+'мектепалды тобы'!R36)/4</f>
        <v>0</v>
      </c>
      <c r="I29" s="37">
        <f>('мектепалды тобы'!J36+'мектепалды тобы'!M36+'мектепалды тобы'!P36+'мектепалды тобы'!S36)/4</f>
        <v>0</v>
      </c>
      <c r="J29" s="37">
        <f>('мектепалды тобы'!K36+'мектепалды тобы'!N36+'мектепалды тобы'!Q36+'мектепалды тобы'!T36)/4</f>
        <v>0</v>
      </c>
      <c r="K29" s="37">
        <f>'мектепалды тобы'!U36</f>
        <v>0</v>
      </c>
      <c r="L29" s="37">
        <f>'мектепалды тобы'!V36</f>
        <v>0</v>
      </c>
      <c r="M29" s="37">
        <f>'мектепалды тобы'!W36</f>
        <v>0</v>
      </c>
      <c r="N29" s="37">
        <f>('мектепалды тобы'!X36+'мектепалды тобы'!AA36+'мектепалды тобы'!AD36+'мектепалды тобы'!AG36+'мектепалды тобы'!AJ36)/5</f>
        <v>0</v>
      </c>
      <c r="O29" s="37">
        <f>('мектепалды тобы'!Y36+'мектепалды тобы'!AB36+'мектепалды тобы'!AE36+'мектепалды тобы'!AH36+'мектепалды тобы'!AK36)/5</f>
        <v>0</v>
      </c>
      <c r="P29" s="37">
        <f>('мектепалды тобы'!Z36+'мектепалды тобы'!AC36+'мектепалды тобы'!AF36+'мектепалды тобы'!AI36+'мектепалды тобы'!AL36)/5</f>
        <v>0</v>
      </c>
      <c r="Q29" s="37">
        <f>'мектепалды тобы'!AM36</f>
        <v>0</v>
      </c>
      <c r="R29" s="37">
        <f>'мектепалды тобы'!AN36</f>
        <v>0</v>
      </c>
      <c r="S29" s="37">
        <f>'мектепалды тобы'!AO36</f>
        <v>0</v>
      </c>
      <c r="T29" s="15">
        <f t="shared" si="8"/>
        <v>0</v>
      </c>
      <c r="U29" s="23" t="e">
        <f t="shared" si="9"/>
        <v>#DIV/0!</v>
      </c>
      <c r="V29" s="27">
        <f t="shared" si="10"/>
        <v>0</v>
      </c>
      <c r="W29" s="23" t="e">
        <f t="shared" si="11"/>
        <v>#DIV/0!</v>
      </c>
      <c r="X29" s="27">
        <f t="shared" si="12"/>
        <v>0</v>
      </c>
      <c r="Y29" s="23" t="e">
        <f t="shared" si="13"/>
        <v>#DIV/0!</v>
      </c>
    </row>
    <row r="30" spans="2:25" ht="15.75">
      <c r="B30" s="91" t="s">
        <v>54</v>
      </c>
      <c r="C30" s="93"/>
      <c r="D30" s="11">
        <f t="shared" ref="D30" si="14">SUM(D24:D29)</f>
        <v>0</v>
      </c>
      <c r="E30" s="11">
        <f t="shared" ref="E30:S30" si="15">SUM(E25:E29)</f>
        <v>0</v>
      </c>
      <c r="F30" s="11">
        <f t="shared" si="15"/>
        <v>0</v>
      </c>
      <c r="G30" s="11">
        <f t="shared" si="15"/>
        <v>0</v>
      </c>
      <c r="H30" s="11">
        <f t="shared" si="15"/>
        <v>0</v>
      </c>
      <c r="I30" s="11">
        <f t="shared" si="15"/>
        <v>0</v>
      </c>
      <c r="J30" s="11">
        <f t="shared" si="15"/>
        <v>0</v>
      </c>
      <c r="K30" s="11">
        <f t="shared" si="15"/>
        <v>0</v>
      </c>
      <c r="L30" s="11">
        <f t="shared" si="15"/>
        <v>0</v>
      </c>
      <c r="M30" s="11">
        <f t="shared" si="15"/>
        <v>0</v>
      </c>
      <c r="N30" s="11">
        <f t="shared" si="15"/>
        <v>0</v>
      </c>
      <c r="O30" s="11">
        <f t="shared" si="15"/>
        <v>0</v>
      </c>
      <c r="P30" s="11">
        <f t="shared" si="15"/>
        <v>0</v>
      </c>
      <c r="Q30" s="11">
        <f t="shared" si="15"/>
        <v>0</v>
      </c>
      <c r="R30" s="11">
        <f t="shared" si="15"/>
        <v>0</v>
      </c>
      <c r="S30" s="11">
        <f t="shared" si="15"/>
        <v>0</v>
      </c>
      <c r="T30" s="29">
        <f>(E30+H30+K30+N30+Q30)/5</f>
        <v>0</v>
      </c>
      <c r="U30" s="30" t="e">
        <f t="shared" si="9"/>
        <v>#DIV/0!</v>
      </c>
      <c r="V30" s="31">
        <f t="shared" si="10"/>
        <v>0</v>
      </c>
      <c r="W30" s="30" t="e">
        <f t="shared" si="11"/>
        <v>#DIV/0!</v>
      </c>
      <c r="X30" s="31">
        <f t="shared" si="12"/>
        <v>0</v>
      </c>
      <c r="Y30" s="30" t="e">
        <f t="shared" si="13"/>
        <v>#DIV/0!</v>
      </c>
    </row>
    <row r="31" spans="2:25" ht="15.75">
      <c r="B31" s="91" t="s">
        <v>11</v>
      </c>
      <c r="C31" s="93"/>
      <c r="D31" s="12" t="e">
        <f>D30*100/D30</f>
        <v>#DIV/0!</v>
      </c>
      <c r="E31" s="24" t="e">
        <f>E30*100/D30</f>
        <v>#DIV/0!</v>
      </c>
      <c r="F31" s="25" t="e">
        <f>F30*100/D30</f>
        <v>#DIV/0!</v>
      </c>
      <c r="G31" s="25" t="e">
        <f>G30*100/D30</f>
        <v>#DIV/0!</v>
      </c>
      <c r="H31" s="25" t="e">
        <f>H30*100/D30</f>
        <v>#DIV/0!</v>
      </c>
      <c r="I31" s="25" t="e">
        <f>I30*100/D30</f>
        <v>#DIV/0!</v>
      </c>
      <c r="J31" s="25" t="e">
        <f>J30*100/D30</f>
        <v>#DIV/0!</v>
      </c>
      <c r="K31" s="25" t="e">
        <f>K30*100/D30</f>
        <v>#DIV/0!</v>
      </c>
      <c r="L31" s="25" t="e">
        <f>L30*100/D30</f>
        <v>#DIV/0!</v>
      </c>
      <c r="M31" s="25" t="e">
        <f>M30*100/D30</f>
        <v>#DIV/0!</v>
      </c>
      <c r="N31" s="25" t="e">
        <f>N30*100/D30</f>
        <v>#DIV/0!</v>
      </c>
      <c r="O31" s="25" t="e">
        <f>O30*100/D30</f>
        <v>#DIV/0!</v>
      </c>
      <c r="P31" s="25" t="e">
        <f>P30*100/D30</f>
        <v>#DIV/0!</v>
      </c>
      <c r="Q31" s="25" t="e">
        <f>Q30*100/D30</f>
        <v>#DIV/0!</v>
      </c>
      <c r="R31" s="25" t="e">
        <f>R30*100/D30</f>
        <v>#DIV/0!</v>
      </c>
      <c r="S31" s="25" t="e">
        <f>S30*100/D30</f>
        <v>#DIV/0!</v>
      </c>
      <c r="T31" s="4"/>
      <c r="U31" s="4"/>
      <c r="V31" s="4"/>
      <c r="W31" s="4"/>
      <c r="X31" s="4"/>
      <c r="Y31" s="28"/>
    </row>
    <row r="35" spans="2:25" ht="15">
      <c r="X35" s="97" t="s">
        <v>29</v>
      </c>
      <c r="Y35" s="97"/>
    </row>
    <row r="36" spans="2:25" ht="15.75">
      <c r="B36" s="1"/>
      <c r="C36" s="96" t="s">
        <v>35</v>
      </c>
      <c r="D36" s="96"/>
      <c r="E36" s="96"/>
      <c r="F36" s="96"/>
      <c r="G36" s="96"/>
      <c r="H36" s="1"/>
      <c r="I36" s="1"/>
      <c r="J36" s="1"/>
      <c r="K36" s="17" t="s">
        <v>37</v>
      </c>
      <c r="L36" s="17"/>
      <c r="M36" s="14" t="str">
        <f>'кіші топ'!Q2</f>
        <v>*************</v>
      </c>
      <c r="N36" s="14"/>
      <c r="O36" s="14"/>
      <c r="P36" s="14"/>
      <c r="Q36" s="14"/>
      <c r="R36" s="14"/>
      <c r="S36" s="14"/>
      <c r="T36" s="14"/>
      <c r="U36" s="14"/>
      <c r="V36" s="14"/>
      <c r="W36" s="1"/>
      <c r="X36" s="1"/>
      <c r="Y36" s="1"/>
    </row>
    <row r="37" spans="2:25" ht="15.75">
      <c r="C37" s="14" t="s">
        <v>36</v>
      </c>
      <c r="D37" s="14" t="str">
        <f>'ерте жас тобы'!D23</f>
        <v>*********</v>
      </c>
      <c r="E37" s="14"/>
      <c r="F37" s="14"/>
      <c r="G37" s="14"/>
      <c r="H37" s="14"/>
      <c r="I37" s="17"/>
      <c r="J37" s="14"/>
      <c r="K37" s="17" t="s">
        <v>38</v>
      </c>
      <c r="L37" s="17"/>
      <c r="M37" s="14" t="str">
        <f>'кіші топ'!Q3</f>
        <v>************</v>
      </c>
      <c r="N37" s="14"/>
      <c r="O37" s="14"/>
      <c r="P37" s="14"/>
      <c r="Q37" s="14"/>
      <c r="R37" s="14"/>
      <c r="S37" s="14"/>
      <c r="T37" s="14"/>
      <c r="U37" s="14"/>
      <c r="V37" s="14"/>
      <c r="W37" s="1"/>
      <c r="X37" s="1"/>
      <c r="Y37" s="1"/>
    </row>
    <row r="38" spans="2:25" ht="15.75">
      <c r="B38" s="1"/>
      <c r="C38" s="1"/>
      <c r="D38" s="1"/>
      <c r="E38" s="1"/>
      <c r="F38" s="1"/>
      <c r="G38" s="1"/>
      <c r="H38" s="1"/>
      <c r="I38" s="1"/>
      <c r="J38" s="1"/>
      <c r="K38" s="17" t="s">
        <v>39</v>
      </c>
      <c r="L38" s="17"/>
      <c r="M38" s="14" t="str">
        <f>'ерте жас тобы'!Q24</f>
        <v>********</v>
      </c>
      <c r="N38" s="14"/>
      <c r="O38" s="14"/>
      <c r="P38" s="14"/>
      <c r="Q38" s="14"/>
      <c r="R38" s="14"/>
      <c r="S38" s="14"/>
      <c r="T38" s="14"/>
      <c r="U38" s="14"/>
      <c r="V38" s="14"/>
      <c r="W38" s="1"/>
      <c r="X38" s="1"/>
      <c r="Y38" s="1"/>
    </row>
    <row r="39" spans="2:25" ht="15.75">
      <c r="B39" s="1"/>
      <c r="C39" s="1"/>
      <c r="D39" s="1"/>
      <c r="E39" s="1"/>
      <c r="F39" s="1"/>
      <c r="G39" s="1"/>
      <c r="H39" s="1"/>
      <c r="I39" s="1"/>
      <c r="J39" s="1"/>
      <c r="K39" s="1"/>
      <c r="L39" s="1"/>
      <c r="M39" s="1"/>
      <c r="N39" s="1"/>
      <c r="O39" s="1"/>
      <c r="P39" s="1"/>
      <c r="Q39" s="1"/>
      <c r="R39" s="1"/>
      <c r="S39" s="1"/>
      <c r="T39" s="1"/>
      <c r="U39" s="1"/>
      <c r="V39" s="1"/>
      <c r="W39" s="1"/>
      <c r="X39" s="1"/>
      <c r="Y39" s="1"/>
    </row>
    <row r="40" spans="2:25" ht="50.25" customHeight="1">
      <c r="B40" s="94" t="s">
        <v>0</v>
      </c>
      <c r="C40" s="98" t="s">
        <v>60</v>
      </c>
      <c r="D40" s="95" t="s">
        <v>66</v>
      </c>
      <c r="E40" s="95" t="s">
        <v>43</v>
      </c>
      <c r="F40" s="95"/>
      <c r="G40" s="95"/>
      <c r="H40" s="95" t="s">
        <v>44</v>
      </c>
      <c r="I40" s="95"/>
      <c r="J40" s="95"/>
      <c r="K40" s="95" t="s">
        <v>45</v>
      </c>
      <c r="L40" s="95"/>
      <c r="M40" s="95"/>
      <c r="N40" s="95" t="s">
        <v>46</v>
      </c>
      <c r="O40" s="95"/>
      <c r="P40" s="95"/>
      <c r="Q40" s="95" t="s">
        <v>47</v>
      </c>
      <c r="R40" s="95"/>
      <c r="S40" s="95"/>
      <c r="T40" s="94" t="s">
        <v>67</v>
      </c>
      <c r="U40" s="94"/>
      <c r="V40" s="94"/>
      <c r="W40" s="94"/>
      <c r="X40" s="94"/>
      <c r="Y40" s="94"/>
    </row>
    <row r="41" spans="2:25" ht="63">
      <c r="B41" s="94"/>
      <c r="C41" s="99"/>
      <c r="D41" s="95"/>
      <c r="E41" s="83" t="s">
        <v>48</v>
      </c>
      <c r="F41" s="83" t="s">
        <v>49</v>
      </c>
      <c r="G41" s="83" t="s">
        <v>50</v>
      </c>
      <c r="H41" s="83" t="s">
        <v>48</v>
      </c>
      <c r="I41" s="83" t="s">
        <v>49</v>
      </c>
      <c r="J41" s="83" t="s">
        <v>50</v>
      </c>
      <c r="K41" s="83" t="s">
        <v>48</v>
      </c>
      <c r="L41" s="83" t="s">
        <v>49</v>
      </c>
      <c r="M41" s="83" t="s">
        <v>50</v>
      </c>
      <c r="N41" s="83" t="s">
        <v>48</v>
      </c>
      <c r="O41" s="83" t="s">
        <v>49</v>
      </c>
      <c r="P41" s="83" t="s">
        <v>50</v>
      </c>
      <c r="Q41" s="83" t="s">
        <v>48</v>
      </c>
      <c r="R41" s="83" t="s">
        <v>49</v>
      </c>
      <c r="S41" s="83" t="s">
        <v>50</v>
      </c>
      <c r="T41" s="83" t="s">
        <v>48</v>
      </c>
      <c r="U41" s="83" t="s">
        <v>11</v>
      </c>
      <c r="V41" s="83" t="s">
        <v>49</v>
      </c>
      <c r="W41" s="85" t="s">
        <v>11</v>
      </c>
      <c r="X41" s="83" t="s">
        <v>50</v>
      </c>
      <c r="Y41" s="83" t="s">
        <v>11</v>
      </c>
    </row>
    <row r="42" spans="2:25" ht="15.75">
      <c r="B42" s="15">
        <v>1</v>
      </c>
      <c r="C42" s="88" t="s">
        <v>61</v>
      </c>
      <c r="D42" s="38">
        <f>'ерте жас тобы'!E36</f>
        <v>0</v>
      </c>
      <c r="E42" s="37">
        <f>'ерте жас тобы'!F36</f>
        <v>0</v>
      </c>
      <c r="F42" s="37">
        <f>'ерте жас тобы'!G36</f>
        <v>0</v>
      </c>
      <c r="G42" s="37">
        <f>'ерте жас тобы'!H36</f>
        <v>0</v>
      </c>
      <c r="H42" s="37">
        <f>('ерте жас тобы'!I36+'ерте жас тобы'!L36)/2</f>
        <v>0</v>
      </c>
      <c r="I42" s="37">
        <f>('ерте жас тобы'!J36+'ерте жас тобы'!M36)/2</f>
        <v>0</v>
      </c>
      <c r="J42" s="37">
        <f>('ерте жас тобы'!K36+'ерте жас тобы'!N36)/2</f>
        <v>0</v>
      </c>
      <c r="K42" s="37">
        <f>'ерте жас тобы'!O36</f>
        <v>0</v>
      </c>
      <c r="L42" s="37">
        <f>'ерте жас тобы'!P36</f>
        <v>0</v>
      </c>
      <c r="M42" s="37">
        <f>'ерте жас тобы'!Q36</f>
        <v>0</v>
      </c>
      <c r="N42" s="37">
        <f>('ерте жас тобы'!R36+'ерте жас тобы'!U36)/2</f>
        <v>0</v>
      </c>
      <c r="O42" s="37">
        <f>('ерте жас тобы'!S36+'ерте жас тобы'!V36)/2</f>
        <v>0</v>
      </c>
      <c r="P42" s="37">
        <f>('ерте жас тобы'!T36+'ерте жас тобы'!W36)/2</f>
        <v>0</v>
      </c>
      <c r="Q42" s="37">
        <f>'ерте жас тобы'!X36</f>
        <v>0</v>
      </c>
      <c r="R42" s="37">
        <f>'ерте жас тобы'!Y36</f>
        <v>0</v>
      </c>
      <c r="S42" s="37">
        <f>'ерте жас тобы'!Z36</f>
        <v>0</v>
      </c>
      <c r="T42" s="15">
        <f t="shared" ref="T42:T46" si="16">(E42+H42+K42+N42+Q42)/5</f>
        <v>0</v>
      </c>
      <c r="U42" s="23" t="e">
        <f t="shared" ref="U42:U47" si="17">T42*100/D42</f>
        <v>#DIV/0!</v>
      </c>
      <c r="V42" s="27">
        <f t="shared" ref="V42:V47" si="18">(F42+I42+L42+O42+R42)/5</f>
        <v>0</v>
      </c>
      <c r="W42" s="23" t="e">
        <f t="shared" ref="W42:W47" si="19">V42*100/D42</f>
        <v>#DIV/0!</v>
      </c>
      <c r="X42" s="27">
        <f t="shared" ref="X42:X47" si="20">(G42+J42+M42+P42+S42)/5</f>
        <v>0</v>
      </c>
      <c r="Y42" s="23" t="e">
        <f t="shared" ref="Y42:Y47" si="21">X42*100/D42</f>
        <v>#DIV/0!</v>
      </c>
    </row>
    <row r="43" spans="2:25" ht="15.75">
      <c r="B43" s="15">
        <v>2</v>
      </c>
      <c r="C43" s="88" t="s">
        <v>62</v>
      </c>
      <c r="D43" s="38">
        <f>'кіші топ'!E56</f>
        <v>0</v>
      </c>
      <c r="E43" s="37">
        <f>'кіші топ'!F56</f>
        <v>0</v>
      </c>
      <c r="F43" s="37">
        <f>'кіші топ'!G56</f>
        <v>0</v>
      </c>
      <c r="G43" s="37">
        <f>'кіші топ'!H56</f>
        <v>0</v>
      </c>
      <c r="H43" s="37">
        <f>('кіші топ'!I56+'кіші топ'!L56)/2</f>
        <v>0</v>
      </c>
      <c r="I43" s="37">
        <f>('кіші топ'!J56+'кіші топ'!M56)/2</f>
        <v>0</v>
      </c>
      <c r="J43" s="37">
        <f>('кіші топ'!K56+'кіші топ'!N56)/2</f>
        <v>0</v>
      </c>
      <c r="K43" s="37">
        <f>'кіші топ'!O56</f>
        <v>0</v>
      </c>
      <c r="L43" s="37">
        <f>'кіші топ'!P56</f>
        <v>0</v>
      </c>
      <c r="M43" s="37">
        <f>'кіші топ'!Q56</f>
        <v>0</v>
      </c>
      <c r="N43" s="37">
        <f>('кіші топ'!R56+'кіші топ'!U56+'кіші топ'!X56+'кіші топ'!AA56+'кіші топ'!AD56)/5</f>
        <v>0</v>
      </c>
      <c r="O43" s="37">
        <f>('кіші топ'!S56+'кіші топ'!V56+'кіші топ'!Y56+'кіші топ'!AB56+'кіші топ'!AE56)/5</f>
        <v>0</v>
      </c>
      <c r="P43" s="37">
        <f>('кіші топ'!T56+'кіші топ'!W56+'кіші топ'!Z56+'кіші топ'!AC56+'кіші топ'!AF56)/5</f>
        <v>0</v>
      </c>
      <c r="Q43" s="37">
        <f>'кіші топ'!AG56</f>
        <v>0</v>
      </c>
      <c r="R43" s="37">
        <f>'кіші топ'!AH56</f>
        <v>0</v>
      </c>
      <c r="S43" s="37">
        <f>'кіші топ'!AI56</f>
        <v>0</v>
      </c>
      <c r="T43" s="15">
        <f t="shared" si="16"/>
        <v>0</v>
      </c>
      <c r="U43" s="23" t="e">
        <f t="shared" si="17"/>
        <v>#DIV/0!</v>
      </c>
      <c r="V43" s="27">
        <f t="shared" si="18"/>
        <v>0</v>
      </c>
      <c r="W43" s="23" t="e">
        <f t="shared" si="19"/>
        <v>#DIV/0!</v>
      </c>
      <c r="X43" s="27">
        <f t="shared" si="20"/>
        <v>0</v>
      </c>
      <c r="Y43" s="23" t="e">
        <f t="shared" si="21"/>
        <v>#DIV/0!</v>
      </c>
    </row>
    <row r="44" spans="2:25" ht="15.75">
      <c r="B44" s="15">
        <v>3</v>
      </c>
      <c r="C44" s="88" t="s">
        <v>63</v>
      </c>
      <c r="D44" s="38">
        <f>'ортаңғы топ'!E56</f>
        <v>0</v>
      </c>
      <c r="E44" s="37">
        <f>'ортаңғы топ'!F56</f>
        <v>0</v>
      </c>
      <c r="F44" s="37">
        <f>'ортаңғы топ'!G56</f>
        <v>0</v>
      </c>
      <c r="G44" s="37">
        <f>'ортаңғы топ'!H56</f>
        <v>0</v>
      </c>
      <c r="H44" s="37">
        <f>('ортаңғы топ'!I56+'ортаңғы топ'!L56+'ортаңғы топ'!O56)/3</f>
        <v>0</v>
      </c>
      <c r="I44" s="37">
        <f>('ортаңғы топ'!J56+'ортаңғы топ'!M56+'ортаңғы топ'!P56)/3</f>
        <v>0</v>
      </c>
      <c r="J44" s="37">
        <f>('ортаңғы топ'!K56+'ортаңғы топ'!N56+'ортаңғы топ'!Q56)/3</f>
        <v>0</v>
      </c>
      <c r="K44" s="37">
        <f>'ортаңғы топ'!R56</f>
        <v>0</v>
      </c>
      <c r="L44" s="37">
        <f>'ортаңғы топ'!S56</f>
        <v>0</v>
      </c>
      <c r="M44" s="37">
        <f>'ортаңғы топ'!T56</f>
        <v>0</v>
      </c>
      <c r="N44" s="37">
        <f>('ортаңғы топ'!U56+'ортаңғы топ'!X56+'ортаңғы топ'!AA56+'ортаңғы топ'!AD56+'ортаңғы топ'!AG56)/5</f>
        <v>0</v>
      </c>
      <c r="O44" s="37">
        <f>('ортаңғы топ'!V56+'ортаңғы топ'!Y56+'ортаңғы топ'!AB56+'ортаңғы топ'!AE56+'ортаңғы топ'!AH56)/5</f>
        <v>0</v>
      </c>
      <c r="P44" s="37">
        <f>('ортаңғы топ'!W56+'ортаңғы топ'!Z56+'ортаңғы топ'!AC56+'ортаңғы топ'!AF56+'ортаңғы топ'!AI56)/5</f>
        <v>0</v>
      </c>
      <c r="Q44" s="37">
        <f>'ортаңғы топ'!AJ56</f>
        <v>0</v>
      </c>
      <c r="R44" s="37">
        <f>'ортаңғы топ'!AK56</f>
        <v>0</v>
      </c>
      <c r="S44" s="37">
        <f>'ортаңғы топ'!AL56</f>
        <v>0</v>
      </c>
      <c r="T44" s="15">
        <f t="shared" si="16"/>
        <v>0</v>
      </c>
      <c r="U44" s="23" t="e">
        <f t="shared" si="17"/>
        <v>#DIV/0!</v>
      </c>
      <c r="V44" s="27">
        <f t="shared" si="18"/>
        <v>0</v>
      </c>
      <c r="W44" s="23" t="e">
        <f t="shared" si="19"/>
        <v>#DIV/0!</v>
      </c>
      <c r="X44" s="27">
        <f t="shared" si="20"/>
        <v>0</v>
      </c>
      <c r="Y44" s="23" t="e">
        <f t="shared" si="21"/>
        <v>#DIV/0!</v>
      </c>
    </row>
    <row r="45" spans="2:25" ht="15.75">
      <c r="B45" s="15">
        <v>4</v>
      </c>
      <c r="C45" s="88" t="s">
        <v>64</v>
      </c>
      <c r="D45" s="38">
        <f>'ересек топ'!E56</f>
        <v>0</v>
      </c>
      <c r="E45" s="37">
        <f>'ересек топ'!F56</f>
        <v>0</v>
      </c>
      <c r="F45" s="37">
        <f>'ересек топ'!G56</f>
        <v>0</v>
      </c>
      <c r="G45" s="37">
        <f>'ересек топ'!H56</f>
        <v>0</v>
      </c>
      <c r="H45" s="37">
        <f>('ересек топ'!I56+'ересек топ'!L56+'ересек топ'!O56)/3</f>
        <v>0</v>
      </c>
      <c r="I45" s="37">
        <f>('ересек топ'!J56+'ересек топ'!M56+'ересек топ'!P56)/3</f>
        <v>0</v>
      </c>
      <c r="J45" s="37">
        <f>('ересек топ'!K56+'ересек топ'!N56+'ересек топ'!Q56)/3</f>
        <v>0</v>
      </c>
      <c r="K45" s="37">
        <f>'ересек топ'!R56</f>
        <v>0</v>
      </c>
      <c r="L45" s="37">
        <f>'ересек топ'!S56</f>
        <v>0</v>
      </c>
      <c r="M45" s="37">
        <f>'ересек топ'!T56</f>
        <v>0</v>
      </c>
      <c r="N45" s="37">
        <f>('ересек топ'!U56+'ересек топ'!X56+'ересек топ'!AA56+'ересек топ'!AD56+'ересек топ'!AG56)/5</f>
        <v>0</v>
      </c>
      <c r="O45" s="37">
        <f>('ересек топ'!V56+'ересек топ'!Y56+'ересек топ'!AB56+'ересек топ'!AE56+'ересек топ'!AH56)/5</f>
        <v>0</v>
      </c>
      <c r="P45" s="37">
        <f>('ересек топ'!W56+'ересек топ'!Z56+'ересек топ'!AC56+'ересек топ'!AF56+'ересек топ'!AI56)/5</f>
        <v>0</v>
      </c>
      <c r="Q45" s="37">
        <f>'ересек топ'!AJ56</f>
        <v>0</v>
      </c>
      <c r="R45" s="37">
        <f>'ересек топ'!AK56</f>
        <v>0</v>
      </c>
      <c r="S45" s="37">
        <f>'ересек топ'!AL56</f>
        <v>0</v>
      </c>
      <c r="T45" s="15">
        <f t="shared" si="16"/>
        <v>0</v>
      </c>
      <c r="U45" s="23" t="e">
        <f t="shared" si="17"/>
        <v>#DIV/0!</v>
      </c>
      <c r="V45" s="27">
        <f t="shared" si="18"/>
        <v>0</v>
      </c>
      <c r="W45" s="23" t="e">
        <f t="shared" si="19"/>
        <v>#DIV/0!</v>
      </c>
      <c r="X45" s="27">
        <f t="shared" si="20"/>
        <v>0</v>
      </c>
      <c r="Y45" s="23" t="e">
        <f t="shared" si="21"/>
        <v>#DIV/0!</v>
      </c>
    </row>
    <row r="46" spans="2:25" ht="15.75">
      <c r="B46" s="15">
        <v>5</v>
      </c>
      <c r="C46" s="88" t="s">
        <v>65</v>
      </c>
      <c r="D46" s="38">
        <f>'мектепалды тобы'!E56</f>
        <v>0</v>
      </c>
      <c r="E46" s="37">
        <f>'мектепалды тобы'!F56</f>
        <v>0</v>
      </c>
      <c r="F46" s="37">
        <f>'мектепалды тобы'!G56</f>
        <v>0</v>
      </c>
      <c r="G46" s="37">
        <f>'мектепалды тобы'!H56</f>
        <v>0</v>
      </c>
      <c r="H46" s="37">
        <f>('мектепалды тобы'!I56+'мектепалды тобы'!L56+'мектепалды тобы'!O56+'мектепалды тобы'!R56)/4</f>
        <v>0</v>
      </c>
      <c r="I46" s="37">
        <f>('мектепалды тобы'!J56+'мектепалды тобы'!M56+'мектепалды тобы'!P56+'мектепалды тобы'!S56)/4</f>
        <v>0</v>
      </c>
      <c r="J46" s="37">
        <f>('мектепалды тобы'!K56+'мектепалды тобы'!N56+'мектепалды тобы'!Q56+'мектепалды тобы'!T56)/4</f>
        <v>0</v>
      </c>
      <c r="K46" s="37">
        <f>'мектепалды тобы'!U56</f>
        <v>0</v>
      </c>
      <c r="L46" s="37">
        <f>'мектепалды тобы'!V56</f>
        <v>0</v>
      </c>
      <c r="M46" s="37">
        <f>'мектепалды тобы'!W56</f>
        <v>0</v>
      </c>
      <c r="N46" s="37">
        <f>('мектепалды тобы'!X56+'мектепалды тобы'!AA56+'мектепалды тобы'!AD56+'мектепалды тобы'!AG56+'мектепалды тобы'!AJ56)/5</f>
        <v>0</v>
      </c>
      <c r="O46" s="37">
        <f>('мектепалды тобы'!Y56+'мектепалды тобы'!AB56+'мектепалды тобы'!AE56+'мектепалды тобы'!AH56+'мектепалды тобы'!AK56)/5</f>
        <v>0</v>
      </c>
      <c r="P46" s="37">
        <f>('мектепалды тобы'!Z56+'мектепалды тобы'!AC56+'мектепалды тобы'!AF56+'мектепалды тобы'!AI56+'мектепалды тобы'!AL56)/5</f>
        <v>0</v>
      </c>
      <c r="Q46" s="37">
        <f>'мектепалды тобы'!AM56</f>
        <v>0</v>
      </c>
      <c r="R46" s="37">
        <f>'мектепалды тобы'!AN56</f>
        <v>0</v>
      </c>
      <c r="S46" s="37">
        <f>'мектепалды тобы'!AO56</f>
        <v>0</v>
      </c>
      <c r="T46" s="15">
        <f t="shared" si="16"/>
        <v>0</v>
      </c>
      <c r="U46" s="23" t="e">
        <f t="shared" si="17"/>
        <v>#DIV/0!</v>
      </c>
      <c r="V46" s="27">
        <f t="shared" si="18"/>
        <v>0</v>
      </c>
      <c r="W46" s="23" t="e">
        <f t="shared" si="19"/>
        <v>#DIV/0!</v>
      </c>
      <c r="X46" s="27">
        <f t="shared" si="20"/>
        <v>0</v>
      </c>
      <c r="Y46" s="23" t="e">
        <f t="shared" si="21"/>
        <v>#DIV/0!</v>
      </c>
    </row>
    <row r="47" spans="2:25" ht="15.75">
      <c r="B47" s="91" t="s">
        <v>54</v>
      </c>
      <c r="C47" s="93"/>
      <c r="D47" s="11">
        <f t="shared" ref="D47" si="22">SUM(D41:D46)</f>
        <v>0</v>
      </c>
      <c r="E47" s="11">
        <f t="shared" ref="E47:S47" si="23">SUM(E42:E46)</f>
        <v>0</v>
      </c>
      <c r="F47" s="11">
        <f t="shared" si="23"/>
        <v>0</v>
      </c>
      <c r="G47" s="11">
        <f t="shared" si="23"/>
        <v>0</v>
      </c>
      <c r="H47" s="11">
        <f t="shared" si="23"/>
        <v>0</v>
      </c>
      <c r="I47" s="11">
        <f t="shared" si="23"/>
        <v>0</v>
      </c>
      <c r="J47" s="11">
        <f t="shared" si="23"/>
        <v>0</v>
      </c>
      <c r="K47" s="11">
        <f t="shared" si="23"/>
        <v>0</v>
      </c>
      <c r="L47" s="11">
        <f t="shared" si="23"/>
        <v>0</v>
      </c>
      <c r="M47" s="11">
        <f t="shared" si="23"/>
        <v>0</v>
      </c>
      <c r="N47" s="11">
        <f t="shared" si="23"/>
        <v>0</v>
      </c>
      <c r="O47" s="11">
        <f t="shared" si="23"/>
        <v>0</v>
      </c>
      <c r="P47" s="11">
        <f t="shared" si="23"/>
        <v>0</v>
      </c>
      <c r="Q47" s="11">
        <f t="shared" si="23"/>
        <v>0</v>
      </c>
      <c r="R47" s="11">
        <f t="shared" si="23"/>
        <v>0</v>
      </c>
      <c r="S47" s="11">
        <f t="shared" si="23"/>
        <v>0</v>
      </c>
      <c r="T47" s="29">
        <f>(E47+H47+K47+N47+Q47)/5</f>
        <v>0</v>
      </c>
      <c r="U47" s="30" t="e">
        <f t="shared" si="17"/>
        <v>#DIV/0!</v>
      </c>
      <c r="V47" s="31">
        <f t="shared" si="18"/>
        <v>0</v>
      </c>
      <c r="W47" s="30" t="e">
        <f t="shared" si="19"/>
        <v>#DIV/0!</v>
      </c>
      <c r="X47" s="31">
        <f t="shared" si="20"/>
        <v>0</v>
      </c>
      <c r="Y47" s="30" t="e">
        <f t="shared" si="21"/>
        <v>#DIV/0!</v>
      </c>
    </row>
    <row r="48" spans="2:25" ht="15.75">
      <c r="B48" s="91" t="s">
        <v>11</v>
      </c>
      <c r="C48" s="93"/>
      <c r="D48" s="12" t="e">
        <f>D47*100/D47</f>
        <v>#DIV/0!</v>
      </c>
      <c r="E48" s="24" t="e">
        <f>E47*100/D47</f>
        <v>#DIV/0!</v>
      </c>
      <c r="F48" s="25" t="e">
        <f>F47*100/D47</f>
        <v>#DIV/0!</v>
      </c>
      <c r="G48" s="25" t="e">
        <f>G47*100/D47</f>
        <v>#DIV/0!</v>
      </c>
      <c r="H48" s="25" t="e">
        <f>H47*100/D47</f>
        <v>#DIV/0!</v>
      </c>
      <c r="I48" s="25" t="e">
        <f>I47*100/D47</f>
        <v>#DIV/0!</v>
      </c>
      <c r="J48" s="25" t="e">
        <f>J47*100/D47</f>
        <v>#DIV/0!</v>
      </c>
      <c r="K48" s="25" t="e">
        <f>K47*100/D47</f>
        <v>#DIV/0!</v>
      </c>
      <c r="L48" s="25" t="e">
        <f>L47*100/D47</f>
        <v>#DIV/0!</v>
      </c>
      <c r="M48" s="25" t="e">
        <f>M47*100/D47</f>
        <v>#DIV/0!</v>
      </c>
      <c r="N48" s="25" t="e">
        <f>N47*100/D47</f>
        <v>#DIV/0!</v>
      </c>
      <c r="O48" s="25" t="e">
        <f>O47*100/D47</f>
        <v>#DIV/0!</v>
      </c>
      <c r="P48" s="25" t="e">
        <f>P47*100/D47</f>
        <v>#DIV/0!</v>
      </c>
      <c r="Q48" s="25" t="e">
        <f>Q47*100/D47</f>
        <v>#DIV/0!</v>
      </c>
      <c r="R48" s="25" t="e">
        <f>R47*100/D47</f>
        <v>#DIV/0!</v>
      </c>
      <c r="S48" s="25" t="e">
        <f>S47*100/D47</f>
        <v>#DIV/0!</v>
      </c>
      <c r="T48" s="15"/>
      <c r="U48" s="15"/>
      <c r="V48" s="15"/>
      <c r="W48" s="15"/>
      <c r="X48" s="15"/>
      <c r="Y48" s="3"/>
    </row>
  </sheetData>
  <sheetProtection selectLockedCells="1"/>
  <mergeCells count="39">
    <mergeCell ref="T40:Y40"/>
    <mergeCell ref="B47:C47"/>
    <mergeCell ref="B48:C48"/>
    <mergeCell ref="B40:B41"/>
    <mergeCell ref="C40:C41"/>
    <mergeCell ref="D40:D41"/>
    <mergeCell ref="E40:G40"/>
    <mergeCell ref="H40:J40"/>
    <mergeCell ref="K40:M40"/>
    <mergeCell ref="N40:P40"/>
    <mergeCell ref="Q40:S40"/>
    <mergeCell ref="T23:Y23"/>
    <mergeCell ref="B30:C30"/>
    <mergeCell ref="B31:C31"/>
    <mergeCell ref="X35:Y35"/>
    <mergeCell ref="C36:G36"/>
    <mergeCell ref="B23:B24"/>
    <mergeCell ref="C23:C24"/>
    <mergeCell ref="D23:D24"/>
    <mergeCell ref="E23:G23"/>
    <mergeCell ref="H23:J23"/>
    <mergeCell ref="K23:M23"/>
    <mergeCell ref="N23:P23"/>
    <mergeCell ref="Q23:S23"/>
    <mergeCell ref="B13:C13"/>
    <mergeCell ref="B14:C14"/>
    <mergeCell ref="X18:Y18"/>
    <mergeCell ref="C19:G19"/>
    <mergeCell ref="B6:B7"/>
    <mergeCell ref="T6:Y6"/>
    <mergeCell ref="X1:Y1"/>
    <mergeCell ref="N6:P6"/>
    <mergeCell ref="Q6:S6"/>
    <mergeCell ref="C2:G2"/>
    <mergeCell ref="C6:C7"/>
    <mergeCell ref="D6:D7"/>
    <mergeCell ref="E6:G6"/>
    <mergeCell ref="H6:J6"/>
    <mergeCell ref="K6:M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3"/>
  <sheetViews>
    <sheetView topLeftCell="A28" zoomScale="70" zoomScaleNormal="70" workbookViewId="0">
      <selection activeCell="I48" sqref="I48"/>
    </sheetView>
  </sheetViews>
  <sheetFormatPr defaultRowHeight="14.25"/>
  <cols>
    <col min="3" max="3" width="51.875" customWidth="1"/>
    <col min="4" max="25" width="10.75" customWidth="1"/>
  </cols>
  <sheetData>
    <row r="1" spans="2:30">
      <c r="C1" t="s">
        <v>105</v>
      </c>
    </row>
    <row r="2" spans="2:30">
      <c r="C2" t="s">
        <v>104</v>
      </c>
    </row>
    <row r="3" spans="2:30">
      <c r="C3" t="s">
        <v>106</v>
      </c>
    </row>
    <row r="5" spans="2:30" ht="86.25" customHeight="1">
      <c r="B5" s="127" t="s">
        <v>68</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2:30" ht="18.75">
      <c r="B6" s="46" t="s">
        <v>54</v>
      </c>
      <c r="D6" s="47">
        <f>'МДҰ әдіскерінің жинағы'!D13</f>
        <v>0</v>
      </c>
      <c r="E6" s="1"/>
      <c r="F6" s="1"/>
      <c r="G6" s="1"/>
      <c r="H6" s="1"/>
      <c r="I6" s="1"/>
      <c r="J6" s="1"/>
      <c r="K6" s="1"/>
      <c r="L6" s="1"/>
      <c r="M6" s="1"/>
      <c r="N6" s="1"/>
      <c r="O6" s="1"/>
      <c r="P6" s="1"/>
    </row>
    <row r="7" spans="2:30" ht="18.75">
      <c r="B7" s="48" t="s">
        <v>69</v>
      </c>
      <c r="D7" s="47">
        <f>'МДҰ әдіскерінің жинағы'!T13</f>
        <v>0</v>
      </c>
      <c r="E7" s="1"/>
      <c r="F7" s="1"/>
      <c r="G7" s="1"/>
      <c r="H7" s="1"/>
      <c r="I7" s="1"/>
      <c r="J7" s="1"/>
      <c r="K7" s="1"/>
      <c r="L7" s="1"/>
      <c r="M7" s="1"/>
      <c r="N7" s="1"/>
      <c r="O7" s="1"/>
      <c r="P7" s="1"/>
    </row>
    <row r="8" spans="2:30" ht="18.75">
      <c r="B8" s="48" t="s">
        <v>70</v>
      </c>
      <c r="D8" s="47">
        <f>'МДҰ әдіскерінің жинағы'!V13</f>
        <v>0</v>
      </c>
      <c r="E8" s="1"/>
      <c r="F8" s="1"/>
      <c r="G8" s="1"/>
      <c r="H8" s="1"/>
      <c r="I8" s="1"/>
      <c r="J8" s="1"/>
      <c r="K8" s="1"/>
      <c r="L8" s="1"/>
      <c r="M8" s="1"/>
      <c r="N8" s="1"/>
      <c r="O8" s="1"/>
      <c r="P8" s="1"/>
    </row>
    <row r="9" spans="2:30" ht="18.75">
      <c r="B9" s="48" t="s">
        <v>71</v>
      </c>
      <c r="D9" s="47">
        <f>'МДҰ әдіскерінің жинағы'!X13</f>
        <v>0</v>
      </c>
      <c r="E9" s="1"/>
      <c r="F9" s="1"/>
      <c r="G9" s="1"/>
      <c r="H9" s="1"/>
      <c r="I9" s="1"/>
      <c r="J9" s="1"/>
      <c r="K9" s="1"/>
      <c r="L9" s="1"/>
      <c r="M9" s="1"/>
      <c r="N9" s="1"/>
      <c r="O9" s="1"/>
      <c r="P9" s="1"/>
    </row>
    <row r="10" spans="2:30" ht="18.75">
      <c r="B10" s="48"/>
      <c r="C10" s="48"/>
      <c r="D10" s="1"/>
      <c r="E10" s="1"/>
      <c r="F10" s="1"/>
      <c r="G10" s="1"/>
      <c r="H10" s="1"/>
      <c r="I10" s="1"/>
      <c r="J10" s="1"/>
      <c r="K10" s="1"/>
      <c r="L10" s="1"/>
      <c r="M10" s="1"/>
      <c r="N10" s="1"/>
      <c r="O10" s="1"/>
      <c r="P10" s="1"/>
    </row>
    <row r="11" spans="2:30" ht="18.75">
      <c r="B11" s="126" t="s">
        <v>72</v>
      </c>
      <c r="C11" s="126"/>
      <c r="D11" s="126"/>
      <c r="E11" s="126"/>
      <c r="F11" s="126"/>
      <c r="G11" s="126"/>
      <c r="H11" s="126"/>
      <c r="I11" s="126"/>
      <c r="J11" s="126"/>
      <c r="K11" s="126"/>
      <c r="L11" s="126"/>
      <c r="M11" s="126"/>
      <c r="N11" s="126"/>
      <c r="O11" s="126"/>
      <c r="P11" s="126"/>
      <c r="Q11" s="126"/>
      <c r="R11" s="126"/>
      <c r="S11" s="126"/>
      <c r="T11" s="126"/>
      <c r="U11" s="126"/>
      <c r="V11" s="126"/>
      <c r="W11" s="126"/>
    </row>
    <row r="12" spans="2:30" ht="63.75" customHeight="1">
      <c r="B12" s="49" t="s">
        <v>73</v>
      </c>
      <c r="C12" s="48"/>
      <c r="E12" s="50">
        <v>0</v>
      </c>
      <c r="F12" s="87" t="s">
        <v>74</v>
      </c>
      <c r="G12" s="87"/>
      <c r="H12" s="87"/>
      <c r="I12" s="87"/>
      <c r="J12" s="87"/>
      <c r="K12" s="87"/>
      <c r="L12" s="87"/>
      <c r="M12" s="87"/>
      <c r="N12" s="87"/>
      <c r="O12" s="87"/>
      <c r="P12" s="87"/>
      <c r="Q12" s="87"/>
      <c r="R12" s="87"/>
      <c r="S12" s="87"/>
      <c r="T12" s="87"/>
      <c r="U12" s="87"/>
      <c r="V12" s="87"/>
      <c r="W12" s="87"/>
      <c r="X12" s="87"/>
      <c r="Y12" s="87"/>
      <c r="Z12" s="87"/>
      <c r="AA12" s="87"/>
      <c r="AB12" s="87"/>
      <c r="AC12" s="87"/>
      <c r="AD12" s="87"/>
    </row>
    <row r="13" spans="2:30" ht="18.75">
      <c r="B13" s="46" t="s">
        <v>75</v>
      </c>
      <c r="C13" s="48"/>
      <c r="D13" s="48"/>
      <c r="E13" s="47">
        <f>'МДҰ әдіскерінің жинағы'!D9</f>
        <v>0</v>
      </c>
      <c r="F13" s="48"/>
      <c r="G13" s="48"/>
      <c r="H13" s="48"/>
      <c r="I13" s="48"/>
      <c r="J13" s="48"/>
      <c r="K13" s="48"/>
      <c r="L13" s="1"/>
      <c r="M13" s="1"/>
      <c r="N13" s="1"/>
      <c r="O13" s="1"/>
      <c r="P13" s="1"/>
    </row>
    <row r="14" spans="2:30" ht="18.75">
      <c r="B14" s="48" t="s">
        <v>69</v>
      </c>
      <c r="D14" s="47">
        <f>'МДҰ әдіскерінің жинағы'!T9</f>
        <v>0</v>
      </c>
      <c r="E14" s="47"/>
      <c r="F14" s="48"/>
      <c r="G14" s="48"/>
      <c r="H14" s="48"/>
      <c r="I14" s="48"/>
      <c r="J14" s="48"/>
      <c r="K14" s="48"/>
      <c r="L14" s="1"/>
      <c r="M14" s="1"/>
      <c r="N14" s="1"/>
      <c r="O14" s="1"/>
      <c r="P14" s="1"/>
    </row>
    <row r="15" spans="2:30" ht="18.75">
      <c r="B15" s="48" t="s">
        <v>70</v>
      </c>
      <c r="D15" s="47">
        <f>'МДҰ әдіскерінің жинағы'!V9</f>
        <v>0</v>
      </c>
      <c r="E15" s="47"/>
      <c r="F15" s="48"/>
      <c r="G15" s="48"/>
      <c r="H15" s="48"/>
      <c r="I15" s="48"/>
      <c r="J15" s="48"/>
      <c r="K15" s="48"/>
      <c r="L15" s="1"/>
      <c r="M15" s="1"/>
      <c r="N15" s="1"/>
      <c r="O15" s="1"/>
      <c r="P15" s="1"/>
    </row>
    <row r="16" spans="2:30" ht="18.75">
      <c r="B16" s="48" t="s">
        <v>71</v>
      </c>
      <c r="D16" s="47">
        <f>'МДҰ әдіскерінің жинағы'!X9</f>
        <v>0</v>
      </c>
      <c r="E16" s="47"/>
      <c r="F16" s="48"/>
      <c r="G16" s="48"/>
      <c r="H16" s="48"/>
      <c r="I16" s="48"/>
      <c r="J16" s="48"/>
      <c r="K16" s="48"/>
      <c r="L16" s="1"/>
      <c r="M16" s="1"/>
      <c r="N16" s="1"/>
      <c r="O16" s="1"/>
      <c r="P16" s="1"/>
    </row>
    <row r="17" spans="2:25" ht="18.75">
      <c r="B17" s="46" t="s">
        <v>76</v>
      </c>
      <c r="C17" s="48"/>
      <c r="D17" s="48"/>
      <c r="E17" s="47">
        <f>'МДҰ әдіскерінің жинағы'!D10</f>
        <v>0</v>
      </c>
      <c r="F17" s="48"/>
      <c r="G17" s="48"/>
      <c r="H17" s="48"/>
      <c r="I17" s="48"/>
      <c r="J17" s="48"/>
      <c r="K17" s="48"/>
      <c r="L17" s="1"/>
      <c r="M17" s="1"/>
      <c r="N17" s="1"/>
      <c r="O17" s="1"/>
      <c r="P17" s="1"/>
    </row>
    <row r="18" spans="2:25" ht="18.75">
      <c r="B18" s="48" t="s">
        <v>69</v>
      </c>
      <c r="D18" s="47">
        <f>'МДҰ әдіскерінің жинағы'!T10</f>
        <v>0</v>
      </c>
      <c r="E18" s="47"/>
      <c r="F18" s="48"/>
      <c r="G18" s="48"/>
      <c r="H18" s="48"/>
      <c r="I18" s="48"/>
      <c r="J18" s="48"/>
      <c r="K18" s="48"/>
      <c r="L18" s="1"/>
      <c r="M18" s="1"/>
      <c r="N18" s="1"/>
      <c r="O18" s="1"/>
      <c r="P18" s="1"/>
    </row>
    <row r="19" spans="2:25" ht="18.75">
      <c r="B19" s="48" t="s">
        <v>70</v>
      </c>
      <c r="D19" s="47">
        <f>'МДҰ әдіскерінің жинағы'!V10</f>
        <v>0</v>
      </c>
      <c r="E19" s="47"/>
      <c r="F19" s="48"/>
      <c r="G19" s="48"/>
      <c r="H19" s="48"/>
      <c r="I19" s="48"/>
      <c r="J19" s="48"/>
      <c r="K19" s="48"/>
      <c r="L19" s="1"/>
      <c r="M19" s="1"/>
      <c r="N19" s="1"/>
      <c r="O19" s="1"/>
      <c r="P19" s="1"/>
    </row>
    <row r="20" spans="2:25" ht="18.75">
      <c r="B20" s="48" t="s">
        <v>71</v>
      </c>
      <c r="D20" s="47">
        <f>'МДҰ әдіскерінің жинағы'!X10</f>
        <v>0</v>
      </c>
      <c r="E20" s="47"/>
      <c r="F20" s="48"/>
      <c r="G20" s="48"/>
      <c r="H20" s="48"/>
      <c r="I20" s="48"/>
      <c r="J20" s="48"/>
      <c r="K20" s="48"/>
      <c r="L20" s="1"/>
      <c r="M20" s="1"/>
      <c r="N20" s="1"/>
      <c r="O20" s="1"/>
      <c r="P20" s="1"/>
    </row>
    <row r="21" spans="2:25" ht="18.75">
      <c r="B21" s="46" t="s">
        <v>77</v>
      </c>
      <c r="C21" s="48"/>
      <c r="D21" s="48"/>
      <c r="E21" s="47">
        <f>'МДҰ әдіскерінің жинағы'!D11</f>
        <v>0</v>
      </c>
      <c r="F21" s="48"/>
      <c r="G21" s="48"/>
      <c r="H21" s="48"/>
      <c r="I21" s="48"/>
      <c r="J21" s="48"/>
      <c r="K21" s="51"/>
    </row>
    <row r="22" spans="2:25" ht="18.75">
      <c r="B22" s="48" t="s">
        <v>69</v>
      </c>
      <c r="D22" s="47">
        <f>'МДҰ әдіскерінің жинағы'!T11</f>
        <v>0</v>
      </c>
      <c r="E22" s="48"/>
      <c r="F22" s="48"/>
      <c r="G22" s="48"/>
      <c r="H22" s="48"/>
      <c r="I22" s="48"/>
      <c r="J22" s="48"/>
      <c r="K22" s="51"/>
    </row>
    <row r="23" spans="2:25" ht="18.75">
      <c r="B23" s="48" t="s">
        <v>70</v>
      </c>
      <c r="D23" s="47">
        <f>'МДҰ әдіскерінің жинағы'!V11</f>
        <v>0</v>
      </c>
      <c r="E23" s="48"/>
      <c r="F23" s="48"/>
      <c r="G23" s="48"/>
      <c r="H23" s="48"/>
      <c r="I23" s="48"/>
      <c r="J23" s="48"/>
      <c r="K23" s="51"/>
    </row>
    <row r="24" spans="2:25" ht="18.75">
      <c r="B24" s="48" t="s">
        <v>71</v>
      </c>
      <c r="D24" s="47">
        <f>'МДҰ әдіскерінің жинағы'!X11</f>
        <v>0</v>
      </c>
      <c r="E24" s="48"/>
      <c r="F24" s="48"/>
      <c r="G24" s="48"/>
      <c r="H24" s="48"/>
      <c r="I24" s="48"/>
      <c r="J24" s="48"/>
      <c r="K24" s="51"/>
    </row>
    <row r="25" spans="2:25" ht="18.75">
      <c r="B25" s="46" t="s">
        <v>78</v>
      </c>
      <c r="C25" s="48"/>
      <c r="D25" s="48"/>
      <c r="E25" s="48"/>
      <c r="F25" s="47">
        <f>'МДҰ әдіскерінің жинағы'!D12</f>
        <v>0</v>
      </c>
      <c r="G25" s="48"/>
      <c r="H25" s="48"/>
      <c r="I25" s="48"/>
      <c r="J25" s="48"/>
      <c r="K25" s="51"/>
    </row>
    <row r="26" spans="2:25" ht="18.75">
      <c r="B26" s="48" t="s">
        <v>69</v>
      </c>
      <c r="D26" s="47">
        <f>'МДҰ әдіскерінің жинағы'!T12</f>
        <v>0</v>
      </c>
      <c r="E26" s="48"/>
      <c r="F26" s="48"/>
      <c r="G26" s="48"/>
      <c r="H26" s="48"/>
      <c r="I26" s="48"/>
      <c r="J26" s="48"/>
      <c r="K26" s="51"/>
    </row>
    <row r="27" spans="2:25" ht="18.75">
      <c r="B27" s="48" t="s">
        <v>70</v>
      </c>
      <c r="D27" s="47">
        <f>'МДҰ әдіскерінің жинағы'!V12</f>
        <v>0</v>
      </c>
      <c r="E27" s="51"/>
      <c r="F27" s="51"/>
      <c r="G27" s="51"/>
      <c r="H27" s="51"/>
      <c r="I27" s="51"/>
      <c r="J27" s="51"/>
      <c r="K27" s="51"/>
    </row>
    <row r="28" spans="2:25" ht="18.75">
      <c r="B28" s="48" t="s">
        <v>71</v>
      </c>
      <c r="D28" s="47">
        <f>'МДҰ әдіскерінің жинағы'!X12</f>
        <v>0</v>
      </c>
      <c r="E28" s="51"/>
      <c r="F28" s="51"/>
      <c r="G28" s="51"/>
      <c r="H28" s="51"/>
      <c r="I28" s="51"/>
      <c r="J28" s="51"/>
      <c r="K28" s="51"/>
    </row>
    <row r="29" spans="2:25" ht="18">
      <c r="B29" s="51"/>
      <c r="C29" s="51"/>
      <c r="D29" s="51"/>
      <c r="E29" s="51"/>
      <c r="F29" s="51"/>
      <c r="G29" s="51"/>
      <c r="H29" s="51"/>
      <c r="I29" s="51"/>
      <c r="J29" s="51"/>
      <c r="K29" s="51"/>
    </row>
    <row r="30" spans="2:25" ht="18.75">
      <c r="B30" s="126" t="s">
        <v>79</v>
      </c>
      <c r="C30" s="126"/>
      <c r="D30" s="126"/>
      <c r="E30" s="126"/>
      <c r="F30" s="126"/>
      <c r="G30" s="126"/>
      <c r="H30" s="126"/>
      <c r="I30" s="126"/>
      <c r="J30" s="126"/>
      <c r="K30" s="126"/>
    </row>
    <row r="32" spans="2:25" ht="54" customHeight="1">
      <c r="B32" s="94" t="s">
        <v>0</v>
      </c>
      <c r="C32" s="98" t="s">
        <v>60</v>
      </c>
      <c r="D32" s="95" t="s">
        <v>66</v>
      </c>
      <c r="E32" s="95" t="s">
        <v>43</v>
      </c>
      <c r="F32" s="95"/>
      <c r="G32" s="95"/>
      <c r="H32" s="95" t="s">
        <v>44</v>
      </c>
      <c r="I32" s="95"/>
      <c r="J32" s="95"/>
      <c r="K32" s="95" t="s">
        <v>45</v>
      </c>
      <c r="L32" s="95"/>
      <c r="M32" s="95"/>
      <c r="N32" s="95" t="s">
        <v>46</v>
      </c>
      <c r="O32" s="95"/>
      <c r="P32" s="95"/>
      <c r="Q32" s="95" t="s">
        <v>47</v>
      </c>
      <c r="R32" s="95"/>
      <c r="S32" s="95"/>
      <c r="T32" s="94" t="s">
        <v>67</v>
      </c>
      <c r="U32" s="94"/>
      <c r="V32" s="94"/>
      <c r="W32" s="94"/>
      <c r="X32" s="94"/>
      <c r="Y32" s="94"/>
    </row>
    <row r="33" spans="2:30" ht="77.25" customHeight="1">
      <c r="B33" s="94"/>
      <c r="C33" s="99"/>
      <c r="D33" s="95"/>
      <c r="E33" s="83" t="s">
        <v>48</v>
      </c>
      <c r="F33" s="83" t="s">
        <v>49</v>
      </c>
      <c r="G33" s="83" t="s">
        <v>50</v>
      </c>
      <c r="H33" s="83" t="s">
        <v>48</v>
      </c>
      <c r="I33" s="83" t="s">
        <v>49</v>
      </c>
      <c r="J33" s="83" t="s">
        <v>50</v>
      </c>
      <c r="K33" s="83" t="s">
        <v>48</v>
      </c>
      <c r="L33" s="83" t="s">
        <v>49</v>
      </c>
      <c r="M33" s="83" t="s">
        <v>50</v>
      </c>
      <c r="N33" s="83" t="s">
        <v>48</v>
      </c>
      <c r="O33" s="83" t="s">
        <v>49</v>
      </c>
      <c r="P33" s="83" t="s">
        <v>50</v>
      </c>
      <c r="Q33" s="83" t="s">
        <v>48</v>
      </c>
      <c r="R33" s="83" t="s">
        <v>49</v>
      </c>
      <c r="S33" s="83" t="s">
        <v>50</v>
      </c>
      <c r="T33" s="83" t="s">
        <v>48</v>
      </c>
      <c r="U33" s="83" t="s">
        <v>11</v>
      </c>
      <c r="V33" s="83" t="s">
        <v>49</v>
      </c>
      <c r="W33" s="85" t="s">
        <v>11</v>
      </c>
      <c r="X33" s="83" t="s">
        <v>50</v>
      </c>
      <c r="Y33" s="83" t="s">
        <v>11</v>
      </c>
    </row>
    <row r="34" spans="2:30" ht="18.75" customHeight="1">
      <c r="B34" s="32">
        <v>1</v>
      </c>
      <c r="C34" s="88" t="s">
        <v>61</v>
      </c>
      <c r="D34" s="38"/>
      <c r="E34" s="37"/>
      <c r="F34" s="37"/>
      <c r="G34" s="37"/>
      <c r="H34" s="37"/>
      <c r="I34" s="37"/>
      <c r="J34" s="37"/>
      <c r="K34" s="37"/>
      <c r="L34" s="37"/>
      <c r="M34" s="37"/>
      <c r="N34" s="37"/>
      <c r="O34" s="37"/>
      <c r="P34" s="37"/>
      <c r="Q34" s="37"/>
      <c r="R34" s="37"/>
      <c r="S34" s="37"/>
      <c r="T34" s="32">
        <f t="shared" ref="T34:T38" si="0">(E34+H34+K34+N34+Q34)/5</f>
        <v>0</v>
      </c>
      <c r="U34" s="23" t="e">
        <f t="shared" ref="U34:U39" si="1">T34*100/D34</f>
        <v>#DIV/0!</v>
      </c>
      <c r="V34" s="27">
        <f t="shared" ref="V34:V39" si="2">(F34+I34+L34+O34+R34)/5</f>
        <v>0</v>
      </c>
      <c r="W34" s="23" t="e">
        <f t="shared" ref="W34:W39" si="3">V34*100/D34</f>
        <v>#DIV/0!</v>
      </c>
      <c r="X34" s="27">
        <f t="shared" ref="X34:X39" si="4">(G34+J34+M34+P34+S34)/5</f>
        <v>0</v>
      </c>
      <c r="Y34" s="23" t="e">
        <f t="shared" ref="Y34:Y39" si="5">X34*100/D34</f>
        <v>#DIV/0!</v>
      </c>
    </row>
    <row r="35" spans="2:30" ht="15.75">
      <c r="B35" s="32">
        <v>2</v>
      </c>
      <c r="C35" s="88" t="s">
        <v>62</v>
      </c>
      <c r="D35" s="38"/>
      <c r="E35" s="37"/>
      <c r="F35" s="37"/>
      <c r="G35" s="37"/>
      <c r="H35" s="37"/>
      <c r="I35" s="37"/>
      <c r="J35" s="37"/>
      <c r="K35" s="37"/>
      <c r="L35" s="37"/>
      <c r="M35" s="37"/>
      <c r="N35" s="37"/>
      <c r="O35" s="37"/>
      <c r="P35" s="37"/>
      <c r="Q35" s="37"/>
      <c r="R35" s="37"/>
      <c r="S35" s="37"/>
      <c r="T35" s="32">
        <f t="shared" si="0"/>
        <v>0</v>
      </c>
      <c r="U35" s="23" t="e">
        <f t="shared" si="1"/>
        <v>#DIV/0!</v>
      </c>
      <c r="V35" s="27">
        <f t="shared" si="2"/>
        <v>0</v>
      </c>
      <c r="W35" s="23" t="e">
        <f t="shared" si="3"/>
        <v>#DIV/0!</v>
      </c>
      <c r="X35" s="27">
        <f t="shared" si="4"/>
        <v>0</v>
      </c>
      <c r="Y35" s="23" t="e">
        <f t="shared" si="5"/>
        <v>#DIV/0!</v>
      </c>
    </row>
    <row r="36" spans="2:30" ht="15.75">
      <c r="B36" s="32">
        <v>3</v>
      </c>
      <c r="C36" s="88" t="s">
        <v>63</v>
      </c>
      <c r="D36" s="38">
        <v>4</v>
      </c>
      <c r="E36" s="37">
        <v>2</v>
      </c>
      <c r="F36" s="37">
        <v>2</v>
      </c>
      <c r="G36" s="37"/>
      <c r="H36" s="37">
        <v>3</v>
      </c>
      <c r="I36" s="37">
        <v>1</v>
      </c>
      <c r="J36" s="37"/>
      <c r="K36" s="37">
        <v>3</v>
      </c>
      <c r="L36" s="37">
        <v>1</v>
      </c>
      <c r="M36" s="37"/>
      <c r="N36" s="37">
        <v>2</v>
      </c>
      <c r="O36" s="37">
        <v>2</v>
      </c>
      <c r="P36" s="37"/>
      <c r="Q36" s="37">
        <v>3</v>
      </c>
      <c r="R36" s="37">
        <v>1</v>
      </c>
      <c r="S36" s="37"/>
      <c r="T36" s="32">
        <f t="shared" si="0"/>
        <v>2.6</v>
      </c>
      <c r="U36" s="23">
        <f t="shared" si="1"/>
        <v>65</v>
      </c>
      <c r="V36" s="27">
        <f t="shared" si="2"/>
        <v>1.4</v>
      </c>
      <c r="W36" s="23">
        <f t="shared" si="3"/>
        <v>35</v>
      </c>
      <c r="X36" s="27">
        <f t="shared" si="4"/>
        <v>0</v>
      </c>
      <c r="Y36" s="23">
        <f t="shared" si="5"/>
        <v>0</v>
      </c>
    </row>
    <row r="37" spans="2:30" ht="15.75">
      <c r="B37" s="32">
        <v>4</v>
      </c>
      <c r="C37" s="88" t="s">
        <v>64</v>
      </c>
      <c r="D37" s="38">
        <v>4</v>
      </c>
      <c r="E37" s="37">
        <v>2</v>
      </c>
      <c r="F37" s="37">
        <v>2</v>
      </c>
      <c r="G37" s="37"/>
      <c r="H37" s="37">
        <v>3</v>
      </c>
      <c r="I37" s="37">
        <v>1</v>
      </c>
      <c r="J37" s="37"/>
      <c r="K37" s="37">
        <v>3</v>
      </c>
      <c r="L37" s="37">
        <v>1</v>
      </c>
      <c r="M37" s="37"/>
      <c r="N37" s="37">
        <v>2</v>
      </c>
      <c r="O37" s="37">
        <v>2</v>
      </c>
      <c r="P37" s="37"/>
      <c r="Q37" s="37">
        <v>3</v>
      </c>
      <c r="R37" s="37">
        <v>1</v>
      </c>
      <c r="S37" s="37"/>
      <c r="T37" s="32">
        <f t="shared" si="0"/>
        <v>2.6</v>
      </c>
      <c r="U37" s="23">
        <f t="shared" si="1"/>
        <v>65</v>
      </c>
      <c r="V37" s="27">
        <f t="shared" si="2"/>
        <v>1.4</v>
      </c>
      <c r="W37" s="23">
        <f t="shared" si="3"/>
        <v>35</v>
      </c>
      <c r="X37" s="27">
        <f t="shared" si="4"/>
        <v>0</v>
      </c>
      <c r="Y37" s="23">
        <f t="shared" si="5"/>
        <v>0</v>
      </c>
    </row>
    <row r="38" spans="2:30" ht="15.75">
      <c r="B38" s="32">
        <v>5</v>
      </c>
      <c r="C38" s="88" t="s">
        <v>65</v>
      </c>
      <c r="D38" s="38">
        <v>5</v>
      </c>
      <c r="E38" s="37"/>
      <c r="F38" s="37">
        <v>3</v>
      </c>
      <c r="G38" s="37">
        <v>2</v>
      </c>
      <c r="H38" s="37">
        <v>3</v>
      </c>
      <c r="I38" s="37"/>
      <c r="J38" s="37">
        <v>2</v>
      </c>
      <c r="K38" s="37"/>
      <c r="L38" s="37">
        <v>3</v>
      </c>
      <c r="M38" s="37">
        <v>2</v>
      </c>
      <c r="N38" s="37"/>
      <c r="O38" s="37">
        <v>3</v>
      </c>
      <c r="P38" s="37">
        <v>1</v>
      </c>
      <c r="Q38" s="37"/>
      <c r="R38" s="37">
        <v>3</v>
      </c>
      <c r="S38" s="37">
        <v>2</v>
      </c>
      <c r="T38" s="32">
        <f t="shared" si="0"/>
        <v>0.6</v>
      </c>
      <c r="U38" s="23">
        <f t="shared" si="1"/>
        <v>12</v>
      </c>
      <c r="V38" s="27">
        <f t="shared" si="2"/>
        <v>2.4</v>
      </c>
      <c r="W38" s="23">
        <f t="shared" si="3"/>
        <v>48</v>
      </c>
      <c r="X38" s="27">
        <f t="shared" si="4"/>
        <v>1.8</v>
      </c>
      <c r="Y38" s="23">
        <f t="shared" si="5"/>
        <v>36</v>
      </c>
    </row>
    <row r="39" spans="2:30" ht="15.75">
      <c r="B39" s="91" t="s">
        <v>54</v>
      </c>
      <c r="C39" s="93"/>
      <c r="D39" s="11">
        <f t="shared" ref="D39" si="6">SUM(D33:D38)</f>
        <v>13</v>
      </c>
      <c r="E39" s="11">
        <f t="shared" ref="E39:S39" si="7">SUM(E34:E38)</f>
        <v>4</v>
      </c>
      <c r="F39" s="11">
        <f t="shared" si="7"/>
        <v>7</v>
      </c>
      <c r="G39" s="11">
        <f t="shared" si="7"/>
        <v>2</v>
      </c>
      <c r="H39" s="11">
        <f t="shared" si="7"/>
        <v>9</v>
      </c>
      <c r="I39" s="11">
        <f t="shared" si="7"/>
        <v>2</v>
      </c>
      <c r="J39" s="11">
        <f t="shared" si="7"/>
        <v>2</v>
      </c>
      <c r="K39" s="11">
        <f t="shared" si="7"/>
        <v>6</v>
      </c>
      <c r="L39" s="11">
        <f t="shared" si="7"/>
        <v>5</v>
      </c>
      <c r="M39" s="11">
        <f t="shared" si="7"/>
        <v>2</v>
      </c>
      <c r="N39" s="11">
        <f t="shared" si="7"/>
        <v>4</v>
      </c>
      <c r="O39" s="11">
        <f t="shared" si="7"/>
        <v>7</v>
      </c>
      <c r="P39" s="11">
        <f t="shared" si="7"/>
        <v>1</v>
      </c>
      <c r="Q39" s="11">
        <f t="shared" si="7"/>
        <v>6</v>
      </c>
      <c r="R39" s="11">
        <f t="shared" si="7"/>
        <v>5</v>
      </c>
      <c r="S39" s="11">
        <f t="shared" si="7"/>
        <v>2</v>
      </c>
      <c r="T39" s="29">
        <f>(E39+H39+K39+N39+Q39)/5</f>
        <v>5.8</v>
      </c>
      <c r="U39" s="30">
        <f t="shared" si="1"/>
        <v>44.615384615384613</v>
      </c>
      <c r="V39" s="31">
        <f t="shared" si="2"/>
        <v>5.2</v>
      </c>
      <c r="W39" s="30">
        <f t="shared" si="3"/>
        <v>40</v>
      </c>
      <c r="X39" s="31">
        <f t="shared" si="4"/>
        <v>1.8</v>
      </c>
      <c r="Y39" s="30">
        <f t="shared" si="5"/>
        <v>13.846153846153847</v>
      </c>
    </row>
    <row r="40" spans="2:30" ht="15.75">
      <c r="B40" s="91" t="s">
        <v>11</v>
      </c>
      <c r="C40" s="93"/>
      <c r="D40" s="12">
        <f>D39*100/D39</f>
        <v>100</v>
      </c>
      <c r="E40" s="24">
        <f>E39*100/D39</f>
        <v>30.76923076923077</v>
      </c>
      <c r="F40" s="25">
        <f>F39*100/D39</f>
        <v>53.846153846153847</v>
      </c>
      <c r="G40" s="25">
        <f>G39*100/D39</f>
        <v>15.384615384615385</v>
      </c>
      <c r="H40" s="25">
        <f>H39*100/D39</f>
        <v>69.230769230769226</v>
      </c>
      <c r="I40" s="25">
        <f>I39*100/D39</f>
        <v>15.384615384615385</v>
      </c>
      <c r="J40" s="25">
        <f>J39*100/D39</f>
        <v>15.384615384615385</v>
      </c>
      <c r="K40" s="25">
        <f>K39*100/D39</f>
        <v>46.153846153846153</v>
      </c>
      <c r="L40" s="25">
        <f>L39*100/D39</f>
        <v>38.46153846153846</v>
      </c>
      <c r="M40" s="25">
        <f>M39*100/D39</f>
        <v>15.384615384615385</v>
      </c>
      <c r="N40" s="25">
        <f>N39*100/D39</f>
        <v>30.76923076923077</v>
      </c>
      <c r="O40" s="25">
        <f>O39*100/D39</f>
        <v>53.846153846153847</v>
      </c>
      <c r="P40" s="25">
        <f>P39*100/D39</f>
        <v>7.6923076923076925</v>
      </c>
      <c r="Q40" s="25">
        <f>Q39*100/D39</f>
        <v>46.153846153846153</v>
      </c>
      <c r="R40" s="25">
        <f>R39*100/D39</f>
        <v>38.46153846153846</v>
      </c>
      <c r="S40" s="25">
        <f>S39*100/D39</f>
        <v>15.384615384615385</v>
      </c>
      <c r="T40" s="32"/>
      <c r="U40" s="32"/>
      <c r="V40" s="32"/>
      <c r="W40" s="32"/>
      <c r="X40" s="32"/>
      <c r="Y40" s="3"/>
    </row>
    <row r="43" spans="2:30" ht="18.75">
      <c r="B43" s="48" t="s">
        <v>80</v>
      </c>
      <c r="I43" s="127" t="s">
        <v>81</v>
      </c>
      <c r="J43" s="126"/>
      <c r="K43" s="126"/>
      <c r="L43" s="126"/>
      <c r="M43" s="126"/>
      <c r="N43" s="126"/>
      <c r="O43" s="126"/>
      <c r="P43" s="126"/>
      <c r="Q43" s="126"/>
      <c r="R43" s="126"/>
      <c r="S43" s="126"/>
      <c r="T43" s="126"/>
      <c r="U43" s="126"/>
      <c r="V43" s="126"/>
      <c r="W43" s="126"/>
      <c r="X43" s="126"/>
      <c r="Y43" s="126"/>
      <c r="Z43" s="126"/>
      <c r="AA43" s="126"/>
      <c r="AB43" s="126"/>
      <c r="AC43" s="126"/>
      <c r="AD43" s="126"/>
    </row>
    <row r="44" spans="2:30" ht="18.75">
      <c r="B44" s="46" t="s">
        <v>73</v>
      </c>
      <c r="E44" s="50">
        <f>D34</f>
        <v>0</v>
      </c>
      <c r="I44" s="126"/>
      <c r="J44" s="126"/>
      <c r="K44" s="126"/>
      <c r="L44" s="126"/>
      <c r="M44" s="126"/>
      <c r="N44" s="126"/>
      <c r="O44" s="126"/>
      <c r="P44" s="126"/>
      <c r="Q44" s="126"/>
      <c r="R44" s="126"/>
      <c r="S44" s="126"/>
      <c r="T44" s="126"/>
      <c r="U44" s="126"/>
      <c r="V44" s="126"/>
      <c r="W44" s="126"/>
      <c r="X44" s="126"/>
      <c r="Y44" s="126"/>
      <c r="Z44" s="126"/>
      <c r="AA44" s="126"/>
      <c r="AB44" s="126"/>
      <c r="AC44" s="126"/>
      <c r="AD44" s="126"/>
    </row>
    <row r="45" spans="2:30" ht="18.75">
      <c r="B45" s="48" t="s">
        <v>69</v>
      </c>
      <c r="D45" s="50">
        <f>T34</f>
        <v>0</v>
      </c>
      <c r="I45" s="126"/>
      <c r="J45" s="126"/>
      <c r="K45" s="126"/>
      <c r="L45" s="126"/>
      <c r="M45" s="126"/>
      <c r="N45" s="126"/>
      <c r="O45" s="126"/>
      <c r="P45" s="126"/>
      <c r="Q45" s="126"/>
      <c r="R45" s="126"/>
      <c r="S45" s="126"/>
      <c r="T45" s="126"/>
      <c r="U45" s="126"/>
      <c r="V45" s="126"/>
      <c r="W45" s="126"/>
      <c r="X45" s="126"/>
      <c r="Y45" s="126"/>
      <c r="Z45" s="126"/>
      <c r="AA45" s="126"/>
      <c r="AB45" s="126"/>
      <c r="AC45" s="126"/>
      <c r="AD45" s="126"/>
    </row>
    <row r="46" spans="2:30" ht="18.75">
      <c r="B46" s="48" t="s">
        <v>70</v>
      </c>
      <c r="D46" s="78">
        <f>V34</f>
        <v>0</v>
      </c>
      <c r="I46" s="48" t="s">
        <v>82</v>
      </c>
      <c r="J46" s="48"/>
      <c r="K46" s="48"/>
      <c r="L46" s="53"/>
      <c r="M46" s="53"/>
      <c r="N46" s="53"/>
      <c r="O46" s="50">
        <f>E13-E44</f>
        <v>0</v>
      </c>
    </row>
    <row r="47" spans="2:30" ht="18.75">
      <c r="B47" s="48" t="s">
        <v>71</v>
      </c>
      <c r="D47" s="78">
        <f>X34</f>
        <v>0</v>
      </c>
      <c r="I47" s="48" t="s">
        <v>109</v>
      </c>
      <c r="J47" s="53"/>
      <c r="K47" s="53"/>
      <c r="L47" s="53"/>
      <c r="M47" s="53"/>
      <c r="N47" s="53"/>
      <c r="O47" s="50">
        <f>E17-E48</f>
        <v>0</v>
      </c>
    </row>
    <row r="48" spans="2:30" ht="18.75">
      <c r="B48" s="46" t="s">
        <v>75</v>
      </c>
      <c r="C48" s="48"/>
      <c r="D48" s="48"/>
      <c r="E48" s="47">
        <f>D35</f>
        <v>0</v>
      </c>
      <c r="F48" s="48"/>
      <c r="I48" s="48" t="s">
        <v>84</v>
      </c>
      <c r="J48" s="53"/>
      <c r="K48" s="53"/>
      <c r="L48" s="53"/>
      <c r="M48" s="53"/>
      <c r="N48" s="53"/>
      <c r="O48" s="50">
        <f>E21-E52</f>
        <v>-4</v>
      </c>
    </row>
    <row r="49" spans="2:30" ht="18.75">
      <c r="B49" s="48" t="s">
        <v>69</v>
      </c>
      <c r="D49" s="47">
        <f>T35</f>
        <v>0</v>
      </c>
      <c r="E49" s="47"/>
      <c r="F49" s="48"/>
      <c r="I49" s="48" t="s">
        <v>108</v>
      </c>
      <c r="J49" s="53"/>
      <c r="K49" s="53"/>
      <c r="L49" s="53"/>
      <c r="M49" s="53"/>
      <c r="N49" s="53"/>
      <c r="O49" s="50">
        <f>F25-E56</f>
        <v>-4</v>
      </c>
    </row>
    <row r="50" spans="2:30" ht="18.75">
      <c r="B50" s="48" t="s">
        <v>70</v>
      </c>
      <c r="D50" s="79">
        <f>V35</f>
        <v>0</v>
      </c>
      <c r="E50" s="47"/>
      <c r="F50" s="48"/>
    </row>
    <row r="51" spans="2:30" ht="18.75">
      <c r="B51" s="48" t="s">
        <v>71</v>
      </c>
      <c r="D51" s="79">
        <f>X35</f>
        <v>0</v>
      </c>
      <c r="E51" s="47"/>
      <c r="F51" s="48"/>
      <c r="I51" s="126" t="s">
        <v>86</v>
      </c>
      <c r="J51" s="126"/>
      <c r="K51" s="126"/>
      <c r="L51" s="126"/>
      <c r="M51" s="126"/>
      <c r="N51" s="126"/>
      <c r="O51" s="126"/>
      <c r="P51" s="126"/>
      <c r="Q51" s="126"/>
      <c r="R51" s="126"/>
      <c r="S51" s="126"/>
      <c r="T51" s="126"/>
      <c r="U51" s="126"/>
      <c r="V51" s="126"/>
      <c r="W51" s="126"/>
      <c r="X51" s="126"/>
      <c r="Y51" s="126"/>
      <c r="Z51" s="126"/>
      <c r="AA51" s="126"/>
      <c r="AB51" s="126"/>
      <c r="AC51" s="126"/>
      <c r="AD51" s="126"/>
    </row>
    <row r="52" spans="2:30" ht="18.75">
      <c r="B52" s="46" t="s">
        <v>76</v>
      </c>
      <c r="C52" s="48"/>
      <c r="D52" s="48"/>
      <c r="E52" s="47">
        <f>D36</f>
        <v>4</v>
      </c>
      <c r="F52" s="48"/>
      <c r="I52" s="52" t="s">
        <v>87</v>
      </c>
      <c r="R52" s="46" t="s">
        <v>88</v>
      </c>
    </row>
    <row r="53" spans="2:30" ht="18.75">
      <c r="B53" s="48" t="s">
        <v>69</v>
      </c>
      <c r="D53" s="47">
        <f>T36</f>
        <v>2.6</v>
      </c>
      <c r="E53" s="47"/>
      <c r="F53" s="48"/>
      <c r="I53" s="48" t="s">
        <v>89</v>
      </c>
      <c r="J53" s="53"/>
      <c r="K53" s="53"/>
      <c r="L53" s="53"/>
      <c r="M53" s="78">
        <f>D45+D46</f>
        <v>0</v>
      </c>
      <c r="N53" s="53"/>
      <c r="O53" s="53"/>
      <c r="P53" s="53"/>
      <c r="Q53" s="53"/>
      <c r="R53" s="48" t="s">
        <v>82</v>
      </c>
      <c r="S53" s="48"/>
      <c r="T53" s="48"/>
      <c r="U53" s="53"/>
      <c r="V53" s="53"/>
      <c r="W53" s="53"/>
    </row>
    <row r="54" spans="2:30" ht="18.75">
      <c r="B54" s="48" t="s">
        <v>70</v>
      </c>
      <c r="D54" s="79">
        <f>V36</f>
        <v>1.4</v>
      </c>
      <c r="E54" s="47"/>
      <c r="F54" s="48"/>
      <c r="I54" s="48" t="s">
        <v>82</v>
      </c>
      <c r="J54" s="53"/>
      <c r="K54" s="53"/>
      <c r="L54" s="53"/>
      <c r="M54" s="78">
        <f>D49+D50</f>
        <v>0</v>
      </c>
      <c r="N54" s="53"/>
      <c r="O54" s="53"/>
      <c r="P54" s="53"/>
      <c r="Q54" s="53"/>
      <c r="R54" s="48" t="s">
        <v>83</v>
      </c>
      <c r="S54" s="53"/>
      <c r="T54" s="53"/>
      <c r="U54" s="53"/>
      <c r="V54" s="53"/>
      <c r="W54" s="53"/>
    </row>
    <row r="55" spans="2:30" ht="18.75">
      <c r="B55" s="48" t="s">
        <v>71</v>
      </c>
      <c r="D55" s="79">
        <f>X36</f>
        <v>0</v>
      </c>
      <c r="E55" s="47"/>
      <c r="F55" s="48"/>
      <c r="I55" s="48" t="s">
        <v>83</v>
      </c>
      <c r="J55" s="53"/>
      <c r="K55" s="53"/>
      <c r="L55" s="53"/>
      <c r="M55" s="78">
        <f>D53+D54</f>
        <v>4</v>
      </c>
      <c r="N55" s="53"/>
      <c r="O55" s="53"/>
      <c r="P55" s="53"/>
      <c r="Q55" s="53"/>
      <c r="R55" s="48" t="s">
        <v>84</v>
      </c>
      <c r="S55" s="53"/>
      <c r="T55" s="53"/>
      <c r="U55" s="53"/>
      <c r="V55" s="53"/>
      <c r="W55" s="53"/>
    </row>
    <row r="56" spans="2:30" ht="18.75">
      <c r="B56" s="46" t="s">
        <v>77</v>
      </c>
      <c r="C56" s="48"/>
      <c r="D56" s="48"/>
      <c r="E56" s="47">
        <f>D37</f>
        <v>4</v>
      </c>
      <c r="F56" s="48"/>
      <c r="I56" s="48" t="s">
        <v>84</v>
      </c>
      <c r="J56" s="53"/>
      <c r="K56" s="53"/>
      <c r="L56" s="53"/>
      <c r="M56" s="78">
        <f>D57+D58</f>
        <v>4</v>
      </c>
      <c r="N56" s="53"/>
      <c r="O56" s="53"/>
      <c r="P56" s="53"/>
      <c r="Q56" s="53"/>
      <c r="R56" s="48" t="s">
        <v>85</v>
      </c>
      <c r="S56" s="53"/>
      <c r="T56" s="53"/>
      <c r="U56" s="53"/>
      <c r="V56" s="53"/>
      <c r="W56" s="53"/>
    </row>
    <row r="57" spans="2:30" ht="18.75">
      <c r="B57" s="48" t="s">
        <v>69</v>
      </c>
      <c r="D57" s="47">
        <f>T37</f>
        <v>2.6</v>
      </c>
      <c r="E57" s="48"/>
      <c r="F57" s="48"/>
      <c r="I57" s="53"/>
      <c r="J57" s="53"/>
      <c r="K57" s="53"/>
      <c r="L57" s="53"/>
      <c r="M57" s="53"/>
      <c r="N57" s="53"/>
      <c r="O57" s="53"/>
      <c r="P57" s="53"/>
      <c r="Q57" s="53"/>
      <c r="R57" s="53"/>
      <c r="S57" s="53"/>
      <c r="T57" s="53"/>
      <c r="U57" s="53"/>
      <c r="V57" s="53"/>
      <c r="W57" s="53"/>
    </row>
    <row r="58" spans="2:30" ht="18.75">
      <c r="B58" s="48" t="s">
        <v>70</v>
      </c>
      <c r="D58" s="79">
        <f>V37</f>
        <v>1.4</v>
      </c>
      <c r="E58" s="48"/>
      <c r="F58" s="48"/>
    </row>
    <row r="59" spans="2:30" ht="18.75">
      <c r="B59" s="48" t="s">
        <v>71</v>
      </c>
      <c r="D59" s="79">
        <f>X37</f>
        <v>0</v>
      </c>
      <c r="E59" s="48"/>
      <c r="F59" s="48"/>
    </row>
    <row r="60" spans="2:30" ht="18.75">
      <c r="B60" s="46" t="s">
        <v>78</v>
      </c>
      <c r="C60" s="48"/>
      <c r="D60" s="48"/>
      <c r="E60" s="48"/>
      <c r="F60" s="47">
        <f>D38</f>
        <v>5</v>
      </c>
    </row>
    <row r="61" spans="2:30" ht="18.75">
      <c r="B61" s="48" t="s">
        <v>69</v>
      </c>
      <c r="D61" s="47">
        <f>T38</f>
        <v>0.6</v>
      </c>
      <c r="E61" s="48"/>
      <c r="F61" s="48"/>
    </row>
    <row r="62" spans="2:30" ht="18.75">
      <c r="B62" s="48" t="s">
        <v>70</v>
      </c>
      <c r="D62" s="79">
        <f>V38</f>
        <v>2.4</v>
      </c>
      <c r="E62" s="51"/>
      <c r="F62" s="51"/>
    </row>
    <row r="63" spans="2:30" ht="18.75">
      <c r="B63" s="48" t="s">
        <v>71</v>
      </c>
      <c r="D63" s="79">
        <f>X38</f>
        <v>1.8</v>
      </c>
      <c r="E63" s="51"/>
      <c r="F63" s="51"/>
    </row>
  </sheetData>
  <sheetProtection selectLockedCells="1"/>
  <mergeCells count="18">
    <mergeCell ref="B5:AD5"/>
    <mergeCell ref="B32:B33"/>
    <mergeCell ref="C32:C33"/>
    <mergeCell ref="D32:D33"/>
    <mergeCell ref="E32:G32"/>
    <mergeCell ref="H32:J32"/>
    <mergeCell ref="K32:M32"/>
    <mergeCell ref="I51:AD51"/>
    <mergeCell ref="B11:W11"/>
    <mergeCell ref="B30:K30"/>
    <mergeCell ref="I43:AD43"/>
    <mergeCell ref="I44:AD44"/>
    <mergeCell ref="I45:AD45"/>
    <mergeCell ref="N32:P32"/>
    <mergeCell ref="Q32:S32"/>
    <mergeCell ref="T32:Y32"/>
    <mergeCell ref="B39:C39"/>
    <mergeCell ref="B40:C4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505"/>
  <sheetViews>
    <sheetView zoomScale="69" zoomScaleNormal="69" workbookViewId="0">
      <selection activeCell="C1" sqref="C1:C3"/>
    </sheetView>
  </sheetViews>
  <sheetFormatPr defaultRowHeight="14.25"/>
  <cols>
    <col min="2" max="2" width="6.375" customWidth="1"/>
    <col min="3" max="3" width="49.625" customWidth="1"/>
    <col min="4" max="25" width="10.75" customWidth="1"/>
  </cols>
  <sheetData>
    <row r="1" spans="2:31" ht="15.75">
      <c r="B1" s="60"/>
      <c r="C1" s="63" t="s">
        <v>103</v>
      </c>
      <c r="D1" s="61"/>
      <c r="E1" s="64"/>
      <c r="F1" s="64"/>
      <c r="G1" s="64"/>
      <c r="H1" s="64"/>
      <c r="I1" s="64"/>
      <c r="J1" s="64"/>
      <c r="K1" s="64"/>
      <c r="L1" s="63"/>
      <c r="M1" s="63"/>
      <c r="N1" s="63"/>
      <c r="O1" s="63"/>
      <c r="P1" s="63"/>
      <c r="Q1" s="60"/>
      <c r="R1" s="60"/>
      <c r="S1" s="60"/>
      <c r="T1" s="60"/>
      <c r="U1" s="60"/>
      <c r="V1" s="60"/>
      <c r="W1" s="60"/>
      <c r="X1" s="60"/>
      <c r="Y1" s="60"/>
      <c r="Z1" s="63"/>
      <c r="AA1" s="63"/>
      <c r="AB1" s="63"/>
      <c r="AC1" s="63"/>
      <c r="AD1" s="63"/>
      <c r="AE1" s="63"/>
    </row>
    <row r="2" spans="2:31" ht="15.75">
      <c r="B2" s="60"/>
      <c r="C2" t="s">
        <v>104</v>
      </c>
      <c r="D2" s="61"/>
      <c r="E2" s="64"/>
      <c r="F2" s="64"/>
      <c r="G2" s="64"/>
      <c r="H2" s="64"/>
      <c r="I2" s="64"/>
      <c r="J2" s="64"/>
      <c r="K2" s="61"/>
      <c r="L2" s="63"/>
      <c r="M2" s="65"/>
      <c r="N2" s="63"/>
      <c r="O2" s="63"/>
      <c r="P2" s="63"/>
      <c r="Q2" s="63"/>
      <c r="R2" s="63"/>
      <c r="S2" s="63"/>
      <c r="T2" s="63"/>
      <c r="U2" s="63"/>
      <c r="V2" s="63"/>
      <c r="W2" s="63"/>
      <c r="X2" s="63"/>
      <c r="Y2" s="63"/>
      <c r="Z2" s="63"/>
      <c r="AA2" s="63"/>
      <c r="AB2" s="63"/>
      <c r="AC2" s="63"/>
      <c r="AD2" s="63"/>
      <c r="AE2" s="63"/>
    </row>
    <row r="3" spans="2:31" ht="15.75">
      <c r="B3" s="60"/>
      <c r="C3" t="s">
        <v>107</v>
      </c>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row>
    <row r="5" spans="2:31" ht="80.25" customHeight="1">
      <c r="C5" s="127" t="s">
        <v>90</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18.75">
      <c r="B6" s="1"/>
      <c r="C6" s="46" t="s">
        <v>54</v>
      </c>
      <c r="E6" s="47">
        <f>'МДҰ әдіскерінің жинағы'!D30</f>
        <v>0</v>
      </c>
      <c r="F6" s="1"/>
      <c r="G6" s="1"/>
      <c r="H6" s="1"/>
      <c r="I6" s="1"/>
      <c r="J6" s="1"/>
      <c r="K6" s="1"/>
      <c r="L6" s="1"/>
      <c r="M6" s="1"/>
      <c r="N6" s="1"/>
      <c r="O6" s="1"/>
      <c r="P6" s="1"/>
      <c r="Q6" s="1"/>
    </row>
    <row r="7" spans="2:31" ht="18.75">
      <c r="B7" s="1"/>
      <c r="C7" s="48" t="s">
        <v>69</v>
      </c>
      <c r="E7" s="47">
        <f>'МДҰ әдіскерінің жинағы'!T30</f>
        <v>0</v>
      </c>
      <c r="F7" s="1"/>
      <c r="G7" s="1"/>
      <c r="H7" s="1"/>
      <c r="I7" s="1"/>
      <c r="J7" s="1"/>
      <c r="K7" s="1"/>
      <c r="L7" s="1"/>
      <c r="M7" s="1"/>
      <c r="N7" s="1"/>
      <c r="O7" s="1"/>
      <c r="P7" s="1"/>
      <c r="Q7" s="1"/>
    </row>
    <row r="8" spans="2:31" ht="18.75">
      <c r="B8" s="1"/>
      <c r="C8" s="48" t="s">
        <v>70</v>
      </c>
      <c r="E8" s="79">
        <f>'МДҰ әдіскерінің жинағы'!V30</f>
        <v>0</v>
      </c>
      <c r="F8" s="1"/>
      <c r="G8" s="1"/>
      <c r="H8" s="1"/>
      <c r="I8" s="1"/>
      <c r="J8" s="1"/>
      <c r="K8" s="1"/>
      <c r="L8" s="1"/>
      <c r="M8" s="1"/>
      <c r="N8" s="1"/>
      <c r="O8" s="1"/>
      <c r="P8" s="1"/>
      <c r="Q8" s="1"/>
    </row>
    <row r="9" spans="2:31" ht="18.75">
      <c r="B9" s="1"/>
      <c r="C9" s="48" t="s">
        <v>71</v>
      </c>
      <c r="E9" s="79">
        <f>'МДҰ әдіскерінің жинағы'!X30</f>
        <v>0</v>
      </c>
      <c r="F9" s="1"/>
      <c r="G9" s="1"/>
      <c r="H9" s="1"/>
      <c r="I9" s="1"/>
      <c r="J9" s="1"/>
      <c r="K9" s="1"/>
      <c r="L9" s="1"/>
      <c r="M9" s="1"/>
      <c r="N9" s="1"/>
      <c r="O9" s="1"/>
      <c r="P9" s="1"/>
      <c r="Q9" s="1"/>
    </row>
    <row r="10" spans="2:31" ht="18.75">
      <c r="B10" s="1"/>
      <c r="C10" s="48"/>
      <c r="D10" s="48"/>
      <c r="E10" s="1"/>
      <c r="F10" s="1"/>
      <c r="G10" s="1"/>
      <c r="H10" s="1"/>
      <c r="I10" s="1"/>
      <c r="J10" s="1"/>
      <c r="K10" s="1"/>
      <c r="L10" s="1"/>
      <c r="M10" s="1"/>
      <c r="N10" s="1"/>
      <c r="O10" s="1"/>
      <c r="P10" s="1"/>
      <c r="Q10" s="1"/>
    </row>
    <row r="11" spans="2:31" ht="18.75">
      <c r="B11" s="1"/>
      <c r="C11" s="126" t="s">
        <v>92</v>
      </c>
      <c r="D11" s="126"/>
      <c r="E11" s="126"/>
      <c r="F11" s="126"/>
      <c r="G11" s="126"/>
      <c r="H11" s="126"/>
      <c r="I11" s="126"/>
      <c r="J11" s="126"/>
      <c r="K11" s="126"/>
      <c r="L11" s="126"/>
      <c r="M11" s="126"/>
      <c r="N11" s="126"/>
      <c r="O11" s="126"/>
      <c r="P11" s="126"/>
      <c r="Q11" s="126"/>
      <c r="R11" s="126"/>
      <c r="S11" s="126"/>
      <c r="T11" s="126"/>
      <c r="U11" s="126"/>
      <c r="V11" s="126"/>
      <c r="W11" s="126"/>
      <c r="X11" s="126"/>
    </row>
    <row r="12" spans="2:31" ht="18.75">
      <c r="B12" s="1"/>
      <c r="C12" s="49" t="s">
        <v>73</v>
      </c>
      <c r="D12" s="48"/>
      <c r="F12" s="50">
        <f>'МДҰ әдіскерінің жинағы'!D25</f>
        <v>0</v>
      </c>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row>
    <row r="13" spans="2:31" ht="18.75">
      <c r="B13" s="1"/>
      <c r="C13" s="48" t="s">
        <v>69</v>
      </c>
      <c r="E13" s="47">
        <f>'МДҰ әдіскерінің жинағы'!T25</f>
        <v>0</v>
      </c>
      <c r="F13" s="50"/>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row>
    <row r="14" spans="2:31" ht="18.75">
      <c r="B14" s="1"/>
      <c r="C14" s="48" t="s">
        <v>70</v>
      </c>
      <c r="E14" s="79">
        <f>'МДҰ әдіскерінің жинағы'!V25</f>
        <v>0</v>
      </c>
      <c r="F14" s="50"/>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row>
    <row r="15" spans="2:31" ht="18.75">
      <c r="B15" s="1"/>
      <c r="C15" s="48" t="s">
        <v>71</v>
      </c>
      <c r="E15" s="79">
        <f>'МДҰ әдіскерінің жинағы'!X25</f>
        <v>0</v>
      </c>
      <c r="F15" s="50"/>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row>
    <row r="16" spans="2:31" ht="18.75">
      <c r="B16" s="1"/>
      <c r="C16" s="46" t="s">
        <v>75</v>
      </c>
      <c r="D16" s="48"/>
      <c r="E16" s="48"/>
      <c r="F16" s="47">
        <f>'МДҰ әдіскерінің жинағы'!D26</f>
        <v>0</v>
      </c>
      <c r="G16" s="48"/>
      <c r="H16" s="48"/>
      <c r="I16" s="48"/>
      <c r="J16" s="48"/>
      <c r="K16" s="48"/>
      <c r="L16" s="48"/>
      <c r="M16" s="1"/>
      <c r="N16" s="1"/>
      <c r="O16" s="1"/>
      <c r="P16" s="1"/>
      <c r="Q16" s="1"/>
    </row>
    <row r="17" spans="2:17" ht="18.75">
      <c r="B17" s="1"/>
      <c r="C17" s="48" t="s">
        <v>69</v>
      </c>
      <c r="E17" s="47">
        <f>'МДҰ әдіскерінің жинағы'!T26</f>
        <v>0</v>
      </c>
      <c r="F17" s="47"/>
      <c r="G17" s="48"/>
      <c r="H17" s="48"/>
      <c r="I17" s="48"/>
      <c r="J17" s="48"/>
      <c r="K17" s="48"/>
      <c r="L17" s="48"/>
      <c r="M17" s="1"/>
      <c r="N17" s="1"/>
      <c r="O17" s="1"/>
      <c r="P17" s="1"/>
      <c r="Q17" s="1"/>
    </row>
    <row r="18" spans="2:17" ht="18.75">
      <c r="B18" s="1"/>
      <c r="C18" s="48" t="s">
        <v>70</v>
      </c>
      <c r="E18" s="79">
        <f>'МДҰ әдіскерінің жинағы'!V26</f>
        <v>0</v>
      </c>
      <c r="F18" s="47"/>
      <c r="G18" s="48"/>
      <c r="H18" s="48"/>
      <c r="I18" s="48"/>
      <c r="J18" s="48"/>
      <c r="K18" s="48"/>
      <c r="L18" s="48"/>
      <c r="M18" s="1"/>
      <c r="N18" s="1"/>
      <c r="O18" s="1"/>
      <c r="P18" s="1"/>
      <c r="Q18" s="1"/>
    </row>
    <row r="19" spans="2:17" ht="18.75">
      <c r="B19" s="1"/>
      <c r="C19" s="48" t="s">
        <v>71</v>
      </c>
      <c r="E19" s="79">
        <f>'МДҰ әдіскерінің жинағы'!X26</f>
        <v>0</v>
      </c>
      <c r="F19" s="47"/>
      <c r="G19" s="48"/>
      <c r="H19" s="48"/>
      <c r="I19" s="48"/>
      <c r="J19" s="48"/>
      <c r="K19" s="48"/>
      <c r="L19" s="48"/>
      <c r="M19" s="1"/>
      <c r="N19" s="1"/>
      <c r="O19" s="1"/>
      <c r="P19" s="1"/>
      <c r="Q19" s="1"/>
    </row>
    <row r="20" spans="2:17" ht="18.75">
      <c r="B20" s="1"/>
      <c r="C20" s="46" t="s">
        <v>76</v>
      </c>
      <c r="D20" s="48"/>
      <c r="E20" s="48"/>
      <c r="F20" s="47">
        <f>'МДҰ әдіскерінің жинағы'!D27</f>
        <v>0</v>
      </c>
      <c r="G20" s="48"/>
      <c r="H20" s="48"/>
      <c r="I20" s="48"/>
      <c r="J20" s="48"/>
      <c r="K20" s="48"/>
      <c r="L20" s="48"/>
      <c r="M20" s="1"/>
      <c r="N20" s="1"/>
      <c r="O20" s="1"/>
      <c r="P20" s="1"/>
      <c r="Q20" s="1"/>
    </row>
    <row r="21" spans="2:17" ht="18.75">
      <c r="B21" s="1"/>
      <c r="C21" s="48" t="s">
        <v>69</v>
      </c>
      <c r="E21" s="47">
        <f>'МДҰ әдіскерінің жинағы'!T27</f>
        <v>0</v>
      </c>
      <c r="F21" s="47"/>
      <c r="G21" s="48"/>
      <c r="H21" s="48"/>
      <c r="I21" s="48"/>
      <c r="J21" s="48"/>
      <c r="K21" s="48"/>
      <c r="L21" s="48"/>
      <c r="M21" s="1"/>
      <c r="N21" s="1"/>
      <c r="O21" s="1"/>
      <c r="P21" s="1"/>
      <c r="Q21" s="1"/>
    </row>
    <row r="22" spans="2:17" ht="18.75">
      <c r="B22" s="1"/>
      <c r="C22" s="48" t="s">
        <v>70</v>
      </c>
      <c r="E22" s="79">
        <f>'МДҰ әдіскерінің жинағы'!V27</f>
        <v>0</v>
      </c>
      <c r="F22" s="47"/>
      <c r="G22" s="48"/>
      <c r="H22" s="48"/>
      <c r="I22" s="48"/>
      <c r="J22" s="48"/>
      <c r="K22" s="48"/>
      <c r="L22" s="48"/>
      <c r="M22" s="1"/>
      <c r="N22" s="1"/>
      <c r="O22" s="1"/>
      <c r="P22" s="1"/>
      <c r="Q22" s="1"/>
    </row>
    <row r="23" spans="2:17" ht="18.75">
      <c r="B23" s="1"/>
      <c r="C23" s="48" t="s">
        <v>71</v>
      </c>
      <c r="E23" s="79">
        <f>'МДҰ әдіскерінің жинағы'!X27</f>
        <v>0</v>
      </c>
      <c r="F23" s="47"/>
      <c r="G23" s="48"/>
      <c r="H23" s="48"/>
      <c r="I23" s="48"/>
      <c r="J23" s="48"/>
      <c r="K23" s="48"/>
      <c r="L23" s="48"/>
      <c r="M23" s="1"/>
      <c r="N23" s="1"/>
      <c r="O23" s="1"/>
      <c r="P23" s="1"/>
      <c r="Q23" s="1"/>
    </row>
    <row r="24" spans="2:17" ht="18.75">
      <c r="C24" s="46" t="s">
        <v>77</v>
      </c>
      <c r="D24" s="48"/>
      <c r="E24" s="48"/>
      <c r="F24" s="47">
        <f>'МДҰ әдіскерінің жинағы'!D28</f>
        <v>0</v>
      </c>
      <c r="G24" s="48"/>
      <c r="H24" s="48"/>
      <c r="I24" s="48"/>
      <c r="J24" s="48"/>
      <c r="K24" s="48"/>
      <c r="L24" s="51"/>
    </row>
    <row r="25" spans="2:17" ht="18.75">
      <c r="C25" s="48" t="s">
        <v>69</v>
      </c>
      <c r="E25" s="47">
        <f>'МДҰ әдіскерінің жинағы'!T28</f>
        <v>0</v>
      </c>
      <c r="F25" s="48"/>
      <c r="G25" s="48"/>
      <c r="H25" s="48"/>
      <c r="I25" s="48"/>
      <c r="J25" s="48"/>
      <c r="K25" s="48"/>
      <c r="L25" s="51"/>
    </row>
    <row r="26" spans="2:17" ht="18.75">
      <c r="C26" s="48" t="s">
        <v>70</v>
      </c>
      <c r="E26" s="79">
        <f>'МДҰ әдіскерінің жинағы'!V28</f>
        <v>0</v>
      </c>
      <c r="F26" s="48"/>
      <c r="G26" s="48"/>
      <c r="H26" s="48"/>
      <c r="I26" s="48"/>
      <c r="J26" s="48"/>
      <c r="K26" s="48"/>
      <c r="L26" s="51"/>
    </row>
    <row r="27" spans="2:17" ht="18.75">
      <c r="C27" s="48" t="s">
        <v>71</v>
      </c>
      <c r="E27" s="79">
        <f>'МДҰ әдіскерінің жинағы'!X28</f>
        <v>0</v>
      </c>
      <c r="F27" s="48"/>
      <c r="G27" s="48"/>
      <c r="H27" s="48"/>
      <c r="I27" s="48"/>
      <c r="J27" s="48"/>
      <c r="K27" s="48"/>
      <c r="L27" s="51"/>
    </row>
    <row r="28" spans="2:17" ht="18.75">
      <c r="C28" s="46" t="s">
        <v>78</v>
      </c>
      <c r="D28" s="48"/>
      <c r="E28" s="48"/>
      <c r="F28" s="48"/>
      <c r="G28" s="47">
        <f>'МДҰ әдіскерінің жинағы'!D29</f>
        <v>0</v>
      </c>
      <c r="H28" s="48"/>
      <c r="I28" s="48"/>
      <c r="J28" s="48"/>
      <c r="K28" s="48"/>
      <c r="L28" s="51"/>
    </row>
    <row r="29" spans="2:17" ht="18.75">
      <c r="C29" s="48" t="s">
        <v>69</v>
      </c>
      <c r="E29" s="47">
        <f>'МДҰ әдіскерінің жинағы'!T29</f>
        <v>0</v>
      </c>
      <c r="F29" s="48"/>
      <c r="G29" s="48"/>
      <c r="H29" s="48"/>
      <c r="I29" s="48"/>
      <c r="J29" s="48"/>
      <c r="K29" s="48"/>
      <c r="L29" s="51"/>
    </row>
    <row r="30" spans="2:17" ht="18.75">
      <c r="C30" s="48" t="s">
        <v>70</v>
      </c>
      <c r="E30" s="79">
        <f>'МДҰ әдіскерінің жинағы'!V29</f>
        <v>0</v>
      </c>
      <c r="F30" s="51"/>
      <c r="G30" s="51"/>
      <c r="H30" s="51"/>
      <c r="I30" s="51"/>
      <c r="J30" s="51"/>
      <c r="K30" s="51"/>
      <c r="L30" s="51"/>
    </row>
    <row r="31" spans="2:17" ht="18.75">
      <c r="C31" s="48" t="s">
        <v>71</v>
      </c>
      <c r="E31" s="79">
        <f>'МДҰ әдіскерінің жинағы'!X29</f>
        <v>0</v>
      </c>
      <c r="F31" s="51"/>
      <c r="G31" s="51"/>
      <c r="H31" s="51"/>
      <c r="I31" s="51"/>
      <c r="J31" s="51"/>
      <c r="K31" s="51"/>
      <c r="L31" s="51"/>
    </row>
    <row r="32" spans="2:17" ht="18">
      <c r="C32" s="51"/>
      <c r="D32" s="51"/>
      <c r="E32" s="51"/>
      <c r="F32" s="51"/>
      <c r="G32" s="51"/>
      <c r="H32" s="51"/>
      <c r="I32" s="51"/>
      <c r="J32" s="51"/>
      <c r="K32" s="51"/>
      <c r="L32" s="51"/>
    </row>
    <row r="33" spans="2:32" ht="18.75">
      <c r="C33" s="126" t="s">
        <v>93</v>
      </c>
      <c r="D33" s="126"/>
      <c r="E33" s="126"/>
      <c r="F33" s="126"/>
      <c r="G33" s="126"/>
      <c r="H33" s="126"/>
      <c r="I33" s="126"/>
      <c r="J33" s="126"/>
      <c r="K33" s="126"/>
      <c r="L33" s="126"/>
    </row>
    <row r="34" spans="2:32" ht="45" customHeight="1">
      <c r="B34" s="94" t="s">
        <v>0</v>
      </c>
      <c r="C34" s="98" t="s">
        <v>60</v>
      </c>
      <c r="D34" s="95" t="s">
        <v>66</v>
      </c>
      <c r="E34" s="95" t="s">
        <v>43</v>
      </c>
      <c r="F34" s="95"/>
      <c r="G34" s="95"/>
      <c r="H34" s="95" t="s">
        <v>44</v>
      </c>
      <c r="I34" s="95"/>
      <c r="J34" s="95"/>
      <c r="K34" s="95" t="s">
        <v>45</v>
      </c>
      <c r="L34" s="95"/>
      <c r="M34" s="95"/>
      <c r="N34" s="95" t="s">
        <v>46</v>
      </c>
      <c r="O34" s="95"/>
      <c r="P34" s="95"/>
      <c r="Q34" s="95" t="s">
        <v>47</v>
      </c>
      <c r="R34" s="95"/>
      <c r="S34" s="95"/>
      <c r="T34" s="94" t="s">
        <v>67</v>
      </c>
      <c r="U34" s="94"/>
      <c r="V34" s="94"/>
      <c r="W34" s="94"/>
      <c r="X34" s="94"/>
      <c r="Y34" s="94"/>
      <c r="Z34" s="129"/>
      <c r="AA34" s="129"/>
      <c r="AB34" s="129"/>
      <c r="AC34" s="129"/>
      <c r="AD34" s="129"/>
      <c r="AE34" s="129"/>
    </row>
    <row r="35" spans="2:32" ht="75.75" customHeight="1">
      <c r="B35" s="94"/>
      <c r="C35" s="99"/>
      <c r="D35" s="95"/>
      <c r="E35" s="83" t="s">
        <v>48</v>
      </c>
      <c r="F35" s="83" t="s">
        <v>49</v>
      </c>
      <c r="G35" s="83" t="s">
        <v>50</v>
      </c>
      <c r="H35" s="83" t="s">
        <v>48</v>
      </c>
      <c r="I35" s="83" t="s">
        <v>49</v>
      </c>
      <c r="J35" s="83" t="s">
        <v>50</v>
      </c>
      <c r="K35" s="83" t="s">
        <v>48</v>
      </c>
      <c r="L35" s="83" t="s">
        <v>49</v>
      </c>
      <c r="M35" s="83" t="s">
        <v>50</v>
      </c>
      <c r="N35" s="83" t="s">
        <v>48</v>
      </c>
      <c r="O35" s="83" t="s">
        <v>49</v>
      </c>
      <c r="P35" s="83" t="s">
        <v>50</v>
      </c>
      <c r="Q35" s="83" t="s">
        <v>48</v>
      </c>
      <c r="R35" s="83" t="s">
        <v>49</v>
      </c>
      <c r="S35" s="83" t="s">
        <v>50</v>
      </c>
      <c r="T35" s="83" t="s">
        <v>48</v>
      </c>
      <c r="U35" s="83" t="s">
        <v>11</v>
      </c>
      <c r="V35" s="83" t="s">
        <v>49</v>
      </c>
      <c r="W35" s="85" t="s">
        <v>11</v>
      </c>
      <c r="X35" s="83" t="s">
        <v>50</v>
      </c>
      <c r="Y35" s="83" t="s">
        <v>11</v>
      </c>
      <c r="Z35" s="76"/>
      <c r="AA35" s="76"/>
      <c r="AB35" s="76"/>
      <c r="AC35" s="76"/>
      <c r="AD35" s="76"/>
      <c r="AE35" s="76"/>
    </row>
    <row r="36" spans="2:32" ht="15.75" customHeight="1">
      <c r="B36" s="55">
        <v>1</v>
      </c>
      <c r="C36" s="90" t="s">
        <v>61</v>
      </c>
      <c r="D36" s="56"/>
      <c r="E36" s="57"/>
      <c r="F36" s="57"/>
      <c r="G36" s="57"/>
      <c r="H36" s="57"/>
      <c r="I36" s="57"/>
      <c r="J36" s="57"/>
      <c r="K36" s="57"/>
      <c r="L36" s="57"/>
      <c r="M36" s="57"/>
      <c r="N36" s="57"/>
      <c r="O36" s="57"/>
      <c r="P36" s="57"/>
      <c r="Q36" s="57"/>
      <c r="R36" s="57"/>
      <c r="S36" s="57"/>
      <c r="T36" s="55">
        <f t="shared" ref="T36:T40" si="0">(E36+H36+K36+N36+Q36)/5</f>
        <v>0</v>
      </c>
      <c r="U36" s="80" t="e">
        <f t="shared" ref="U36:U41" si="1">T36*100/D36</f>
        <v>#DIV/0!</v>
      </c>
      <c r="V36" s="81">
        <f t="shared" ref="V36:V41" si="2">(F36+I36+L36+O36+R36)/5</f>
        <v>0</v>
      </c>
      <c r="W36" s="80" t="e">
        <f t="shared" ref="W36:W41" si="3">V36*100/D36</f>
        <v>#DIV/0!</v>
      </c>
      <c r="X36" s="81">
        <f t="shared" ref="X36:X41" si="4">(G36+J36+M36+P36+S36)/5</f>
        <v>0</v>
      </c>
      <c r="Y36" s="80" t="e">
        <f t="shared" ref="Y36:Y41" si="5">X36*100/D36</f>
        <v>#DIV/0!</v>
      </c>
      <c r="Z36" s="77"/>
      <c r="AA36" s="75"/>
      <c r="AB36" s="77"/>
      <c r="AC36" s="75"/>
      <c r="AD36" s="77"/>
      <c r="AE36" s="75"/>
    </row>
    <row r="37" spans="2:32" ht="15.75">
      <c r="B37" s="32">
        <v>2</v>
      </c>
      <c r="C37" s="88" t="s">
        <v>62</v>
      </c>
      <c r="D37" s="38"/>
      <c r="E37" s="37"/>
      <c r="F37" s="37"/>
      <c r="G37" s="37"/>
      <c r="H37" s="37"/>
      <c r="I37" s="37"/>
      <c r="J37" s="37"/>
      <c r="K37" s="37"/>
      <c r="L37" s="37"/>
      <c r="M37" s="37"/>
      <c r="N37" s="37"/>
      <c r="O37" s="37"/>
      <c r="P37" s="37"/>
      <c r="Q37" s="37"/>
      <c r="R37" s="37"/>
      <c r="S37" s="37"/>
      <c r="T37" s="32">
        <f t="shared" si="0"/>
        <v>0</v>
      </c>
      <c r="U37" s="23" t="e">
        <f t="shared" si="1"/>
        <v>#DIV/0!</v>
      </c>
      <c r="V37" s="27">
        <f t="shared" si="2"/>
        <v>0</v>
      </c>
      <c r="W37" s="23" t="e">
        <f t="shared" si="3"/>
        <v>#DIV/0!</v>
      </c>
      <c r="X37" s="27">
        <f t="shared" si="4"/>
        <v>0</v>
      </c>
      <c r="Y37" s="23" t="e">
        <f t="shared" si="5"/>
        <v>#DIV/0!</v>
      </c>
      <c r="Z37" s="77"/>
      <c r="AA37" s="75"/>
      <c r="AB37" s="77"/>
      <c r="AC37" s="75"/>
      <c r="AD37" s="77"/>
      <c r="AE37" s="75"/>
    </row>
    <row r="38" spans="2:32" ht="15.75">
      <c r="B38" s="32">
        <v>3</v>
      </c>
      <c r="C38" s="88" t="s">
        <v>63</v>
      </c>
      <c r="D38" s="38">
        <v>4</v>
      </c>
      <c r="E38" s="37">
        <v>4</v>
      </c>
      <c r="F38" s="37"/>
      <c r="G38" s="37"/>
      <c r="H38" s="37">
        <v>3</v>
      </c>
      <c r="I38" s="37">
        <v>1</v>
      </c>
      <c r="J38" s="37"/>
      <c r="K38" s="37">
        <v>3</v>
      </c>
      <c r="L38" s="37">
        <v>1</v>
      </c>
      <c r="M38" s="37"/>
      <c r="N38" s="37">
        <v>3</v>
      </c>
      <c r="O38" s="37">
        <v>1</v>
      </c>
      <c r="P38" s="37"/>
      <c r="Q38" s="37">
        <v>3</v>
      </c>
      <c r="R38" s="37">
        <v>1</v>
      </c>
      <c r="S38" s="37"/>
      <c r="T38" s="32">
        <f t="shared" si="0"/>
        <v>3.2</v>
      </c>
      <c r="U38" s="23">
        <f t="shared" si="1"/>
        <v>80</v>
      </c>
      <c r="V38" s="27">
        <f t="shared" si="2"/>
        <v>0.8</v>
      </c>
      <c r="W38" s="23">
        <f t="shared" si="3"/>
        <v>20</v>
      </c>
      <c r="X38" s="27">
        <f t="shared" si="4"/>
        <v>0</v>
      </c>
      <c r="Y38" s="23">
        <f t="shared" si="5"/>
        <v>0</v>
      </c>
      <c r="Z38" s="77"/>
      <c r="AA38" s="75"/>
      <c r="AB38" s="77"/>
      <c r="AC38" s="75"/>
      <c r="AD38" s="77"/>
      <c r="AE38" s="75"/>
    </row>
    <row r="39" spans="2:32" ht="15.75">
      <c r="B39" s="32">
        <v>4</v>
      </c>
      <c r="C39" s="88" t="s">
        <v>64</v>
      </c>
      <c r="D39" s="38">
        <v>4</v>
      </c>
      <c r="E39" s="37">
        <v>4</v>
      </c>
      <c r="F39" s="37"/>
      <c r="G39" s="37"/>
      <c r="H39" s="37">
        <v>3</v>
      </c>
      <c r="I39" s="37">
        <v>1</v>
      </c>
      <c r="J39" s="37"/>
      <c r="K39" s="37">
        <v>3</v>
      </c>
      <c r="L39" s="37">
        <v>1</v>
      </c>
      <c r="M39" s="37"/>
      <c r="N39" s="37">
        <v>3</v>
      </c>
      <c r="O39" s="37">
        <v>1</v>
      </c>
      <c r="P39" s="37"/>
      <c r="Q39" s="37">
        <v>3</v>
      </c>
      <c r="R39" s="37">
        <v>1</v>
      </c>
      <c r="S39" s="37"/>
      <c r="T39" s="32">
        <f t="shared" si="0"/>
        <v>3.2</v>
      </c>
      <c r="U39" s="23">
        <f t="shared" si="1"/>
        <v>80</v>
      </c>
      <c r="V39" s="27">
        <f t="shared" si="2"/>
        <v>0.8</v>
      </c>
      <c r="W39" s="23">
        <f t="shared" si="3"/>
        <v>20</v>
      </c>
      <c r="X39" s="27">
        <f t="shared" si="4"/>
        <v>0</v>
      </c>
      <c r="Y39" s="23">
        <f t="shared" si="5"/>
        <v>0</v>
      </c>
      <c r="Z39" s="66"/>
      <c r="AA39" s="63"/>
      <c r="AB39" s="66"/>
      <c r="AC39" s="63"/>
      <c r="AD39" s="66"/>
      <c r="AE39" s="63"/>
    </row>
    <row r="40" spans="2:32" ht="15.75">
      <c r="B40" s="32">
        <v>5</v>
      </c>
      <c r="C40" s="88" t="s">
        <v>65</v>
      </c>
      <c r="D40" s="38">
        <v>5</v>
      </c>
      <c r="E40" s="37">
        <v>5</v>
      </c>
      <c r="F40" s="37"/>
      <c r="G40" s="37"/>
      <c r="H40" s="37">
        <v>4</v>
      </c>
      <c r="I40" s="37">
        <v>1</v>
      </c>
      <c r="J40" s="37"/>
      <c r="K40" s="37">
        <v>4</v>
      </c>
      <c r="L40" s="37">
        <v>1</v>
      </c>
      <c r="M40" s="37"/>
      <c r="N40" s="37">
        <v>4</v>
      </c>
      <c r="O40" s="37">
        <v>1</v>
      </c>
      <c r="P40" s="37"/>
      <c r="Q40" s="37">
        <v>4</v>
      </c>
      <c r="R40" s="37">
        <v>1</v>
      </c>
      <c r="S40" s="37"/>
      <c r="T40" s="32">
        <f t="shared" si="0"/>
        <v>4.2</v>
      </c>
      <c r="U40" s="23">
        <f t="shared" si="1"/>
        <v>84</v>
      </c>
      <c r="V40" s="27">
        <f t="shared" si="2"/>
        <v>0.8</v>
      </c>
      <c r="W40" s="23">
        <f t="shared" si="3"/>
        <v>16</v>
      </c>
      <c r="X40" s="27">
        <f t="shared" si="4"/>
        <v>0</v>
      </c>
      <c r="Y40" s="23">
        <f t="shared" si="5"/>
        <v>0</v>
      </c>
      <c r="Z40" s="66"/>
      <c r="AA40" s="63"/>
      <c r="AB40" s="66"/>
      <c r="AC40" s="63"/>
      <c r="AD40" s="66"/>
      <c r="AE40" s="63"/>
    </row>
    <row r="41" spans="2:32" ht="15.75">
      <c r="B41" s="91" t="s">
        <v>54</v>
      </c>
      <c r="C41" s="93"/>
      <c r="D41" s="11">
        <f t="shared" ref="D41" si="6">SUM(D35:D40)</f>
        <v>13</v>
      </c>
      <c r="E41" s="11">
        <f t="shared" ref="E41:S41" si="7">SUM(E36:E40)</f>
        <v>13</v>
      </c>
      <c r="F41" s="11">
        <f t="shared" si="7"/>
        <v>0</v>
      </c>
      <c r="G41" s="11">
        <f t="shared" si="7"/>
        <v>0</v>
      </c>
      <c r="H41" s="11">
        <f t="shared" si="7"/>
        <v>10</v>
      </c>
      <c r="I41" s="11">
        <f t="shared" si="7"/>
        <v>3</v>
      </c>
      <c r="J41" s="11">
        <f t="shared" si="7"/>
        <v>0</v>
      </c>
      <c r="K41" s="11">
        <f t="shared" si="7"/>
        <v>10</v>
      </c>
      <c r="L41" s="11">
        <f t="shared" si="7"/>
        <v>3</v>
      </c>
      <c r="M41" s="11">
        <f t="shared" si="7"/>
        <v>0</v>
      </c>
      <c r="N41" s="11">
        <f t="shared" si="7"/>
        <v>10</v>
      </c>
      <c r="O41" s="11">
        <f t="shared" si="7"/>
        <v>3</v>
      </c>
      <c r="P41" s="11">
        <f t="shared" si="7"/>
        <v>0</v>
      </c>
      <c r="Q41" s="11">
        <f t="shared" si="7"/>
        <v>10</v>
      </c>
      <c r="R41" s="11">
        <f t="shared" si="7"/>
        <v>3</v>
      </c>
      <c r="S41" s="11">
        <f t="shared" si="7"/>
        <v>0</v>
      </c>
      <c r="T41" s="29">
        <f>(E41+H41+K41+N41+Q41)/5</f>
        <v>10.6</v>
      </c>
      <c r="U41" s="30">
        <f t="shared" si="1"/>
        <v>81.538461538461533</v>
      </c>
      <c r="V41" s="31">
        <f t="shared" si="2"/>
        <v>2.4</v>
      </c>
      <c r="W41" s="30">
        <f t="shared" si="3"/>
        <v>18.46153846153846</v>
      </c>
      <c r="X41" s="31">
        <f t="shared" si="4"/>
        <v>0</v>
      </c>
      <c r="Y41" s="30">
        <f t="shared" si="5"/>
        <v>0</v>
      </c>
      <c r="Z41" s="66"/>
      <c r="AA41" s="63"/>
      <c r="AB41" s="66"/>
      <c r="AC41" s="63"/>
      <c r="AD41" s="66"/>
      <c r="AE41" s="63"/>
    </row>
    <row r="42" spans="2:32" ht="15.75">
      <c r="B42" s="91" t="s">
        <v>11</v>
      </c>
      <c r="C42" s="93"/>
      <c r="D42" s="12">
        <f>D41*100/D41</f>
        <v>100</v>
      </c>
      <c r="E42" s="24">
        <f>E41*100/D41</f>
        <v>100</v>
      </c>
      <c r="F42" s="25">
        <f>F41*100/D41</f>
        <v>0</v>
      </c>
      <c r="G42" s="25">
        <f>G41*100/D41</f>
        <v>0</v>
      </c>
      <c r="H42" s="25">
        <f>H41*100/D41</f>
        <v>76.92307692307692</v>
      </c>
      <c r="I42" s="25">
        <f>I41*100/D41</f>
        <v>23.076923076923077</v>
      </c>
      <c r="J42" s="25">
        <f>J41*100/D41</f>
        <v>0</v>
      </c>
      <c r="K42" s="25">
        <f>K41*100/D41</f>
        <v>76.92307692307692</v>
      </c>
      <c r="L42" s="25">
        <f>L41*100/D41</f>
        <v>23.076923076923077</v>
      </c>
      <c r="M42" s="25">
        <f>M41*100/D41</f>
        <v>0</v>
      </c>
      <c r="N42" s="25">
        <f>N41*100/D41</f>
        <v>76.92307692307692</v>
      </c>
      <c r="O42" s="25">
        <f>O41*100/D41</f>
        <v>23.076923076923077</v>
      </c>
      <c r="P42" s="25">
        <f>P41*100/D41</f>
        <v>0</v>
      </c>
      <c r="Q42" s="25">
        <f>Q41*100/D41</f>
        <v>76.92307692307692</v>
      </c>
      <c r="R42" s="25">
        <f>R41*100/D41</f>
        <v>23.076923076923077</v>
      </c>
      <c r="S42" s="25">
        <f>S41*100/D41</f>
        <v>0</v>
      </c>
      <c r="T42" s="32"/>
      <c r="U42" s="32"/>
      <c r="V42" s="32"/>
      <c r="W42" s="32"/>
      <c r="X42" s="32"/>
      <c r="Y42" s="3"/>
      <c r="Z42" s="71"/>
      <c r="AA42" s="72"/>
      <c r="AB42" s="71"/>
      <c r="AC42" s="72"/>
      <c r="AD42" s="71"/>
      <c r="AE42" s="72"/>
      <c r="AF42" s="73"/>
    </row>
    <row r="43" spans="2:32" ht="15.75">
      <c r="B43" s="67"/>
      <c r="C43" s="68"/>
      <c r="D43" s="68"/>
      <c r="E43" s="68"/>
      <c r="F43" s="68"/>
      <c r="G43" s="68"/>
      <c r="H43" s="68"/>
      <c r="I43" s="68"/>
      <c r="J43" s="69"/>
      <c r="K43" s="70"/>
      <c r="L43" s="70"/>
      <c r="M43" s="70"/>
      <c r="N43" s="70"/>
      <c r="O43" s="70"/>
      <c r="P43" s="70"/>
      <c r="Q43" s="70"/>
      <c r="R43" s="70"/>
      <c r="S43" s="70"/>
      <c r="T43" s="70"/>
      <c r="U43" s="70"/>
      <c r="V43" s="70"/>
      <c r="W43" s="70"/>
      <c r="X43" s="70"/>
      <c r="Y43" s="74"/>
      <c r="Z43" s="75"/>
      <c r="AA43" s="75"/>
      <c r="AB43" s="75"/>
      <c r="AC43" s="75"/>
      <c r="AD43" s="75"/>
      <c r="AE43" s="75"/>
      <c r="AF43" s="73"/>
    </row>
    <row r="45" spans="2:32" ht="18.75">
      <c r="C45" s="48" t="s">
        <v>72</v>
      </c>
      <c r="J45" s="58"/>
      <c r="K45" s="58"/>
      <c r="L45" s="58"/>
      <c r="M45" s="58"/>
      <c r="N45" s="58"/>
      <c r="O45" s="58"/>
      <c r="P45" s="58"/>
      <c r="Q45" s="58"/>
      <c r="R45" s="58"/>
      <c r="S45" s="58"/>
      <c r="T45" s="58"/>
      <c r="U45" s="58"/>
      <c r="V45" s="58"/>
      <c r="W45" s="58"/>
      <c r="X45" s="58"/>
      <c r="Y45" s="58"/>
      <c r="Z45" s="58"/>
      <c r="AA45" s="58"/>
      <c r="AB45" s="58"/>
      <c r="AC45" s="58"/>
      <c r="AD45" s="58"/>
      <c r="AE45" s="58"/>
    </row>
    <row r="46" spans="2:32" ht="60.75" customHeight="1">
      <c r="C46" s="59" t="s">
        <v>73</v>
      </c>
      <c r="F46" s="50">
        <v>0</v>
      </c>
      <c r="G46" s="127" t="s">
        <v>74</v>
      </c>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row>
    <row r="47" spans="2:32" ht="18.75">
      <c r="C47" s="46" t="s">
        <v>75</v>
      </c>
      <c r="D47" s="48"/>
      <c r="E47" s="48"/>
      <c r="F47" s="47">
        <f>D37</f>
        <v>0</v>
      </c>
      <c r="G47" s="48"/>
      <c r="J47" s="46"/>
      <c r="P47" s="50"/>
    </row>
    <row r="48" spans="2:32" ht="18.75">
      <c r="C48" s="48" t="s">
        <v>69</v>
      </c>
      <c r="E48" s="47">
        <f>T37</f>
        <v>0</v>
      </c>
      <c r="F48" s="47"/>
      <c r="G48" s="48"/>
      <c r="J48" s="46"/>
      <c r="P48" s="50"/>
    </row>
    <row r="49" spans="3:32" ht="18.75">
      <c r="C49" s="48" t="s">
        <v>70</v>
      </c>
      <c r="E49" s="79">
        <f>V37</f>
        <v>0</v>
      </c>
      <c r="F49" s="47"/>
      <c r="G49" s="48"/>
      <c r="K49" s="126" t="s">
        <v>99</v>
      </c>
      <c r="L49" s="126"/>
      <c r="M49" s="126"/>
      <c r="N49" s="126"/>
      <c r="O49" s="126"/>
      <c r="P49" s="126"/>
      <c r="Q49" s="126"/>
      <c r="R49" s="126"/>
      <c r="S49" s="126"/>
      <c r="T49" s="126"/>
      <c r="U49" s="126"/>
      <c r="V49" s="126"/>
      <c r="W49" s="126"/>
      <c r="X49" s="126"/>
      <c r="Y49" s="126"/>
      <c r="Z49" s="126"/>
      <c r="AA49" s="126"/>
      <c r="AB49" s="126"/>
      <c r="AC49" s="126"/>
      <c r="AD49" s="126"/>
      <c r="AE49" s="126"/>
      <c r="AF49" s="126"/>
    </row>
    <row r="50" spans="3:32" ht="18.75">
      <c r="C50" s="48" t="s">
        <v>71</v>
      </c>
      <c r="E50" s="79">
        <f>X37</f>
        <v>0</v>
      </c>
      <c r="F50" s="47"/>
      <c r="G50" s="48"/>
      <c r="J50" s="58"/>
      <c r="K50" s="52" t="s">
        <v>94</v>
      </c>
      <c r="T50" s="46" t="s">
        <v>95</v>
      </c>
    </row>
    <row r="51" spans="3:32" ht="18.75">
      <c r="C51" s="46" t="s">
        <v>76</v>
      </c>
      <c r="D51" s="48"/>
      <c r="E51" s="48"/>
      <c r="F51" s="47">
        <f>D38</f>
        <v>4</v>
      </c>
      <c r="G51" s="48"/>
      <c r="J51" s="52"/>
      <c r="K51" s="48"/>
      <c r="L51" s="53"/>
      <c r="M51" s="53"/>
      <c r="N51" s="53"/>
      <c r="O51" s="53"/>
      <c r="P51" s="53"/>
      <c r="Q51" s="53"/>
      <c r="R51" s="53"/>
      <c r="S51" s="53"/>
      <c r="T51" s="48" t="s">
        <v>89</v>
      </c>
      <c r="U51" s="53"/>
      <c r="V51" s="53"/>
      <c r="W51" s="53"/>
      <c r="X51" s="53"/>
      <c r="Y51" s="78">
        <f>E13+E14</f>
        <v>0</v>
      </c>
    </row>
    <row r="52" spans="3:32" ht="18.75">
      <c r="C52" s="48" t="s">
        <v>69</v>
      </c>
      <c r="E52" s="47">
        <f>T38</f>
        <v>3.2</v>
      </c>
      <c r="F52" s="47"/>
      <c r="G52" s="48"/>
      <c r="J52" s="48"/>
      <c r="K52" s="48" t="s">
        <v>82</v>
      </c>
      <c r="L52" s="48"/>
      <c r="M52" s="48"/>
      <c r="N52" s="53"/>
      <c r="O52" s="53"/>
      <c r="P52" s="53"/>
      <c r="Q52" s="53"/>
      <c r="R52" s="53"/>
      <c r="S52" s="53"/>
      <c r="T52" s="48" t="s">
        <v>82</v>
      </c>
      <c r="U52" s="53"/>
      <c r="V52" s="53"/>
      <c r="W52" s="53"/>
      <c r="X52" s="53"/>
      <c r="Y52" s="78">
        <f>E17+E18</f>
        <v>0</v>
      </c>
    </row>
    <row r="53" spans="3:32" ht="18.75">
      <c r="C53" s="48" t="s">
        <v>70</v>
      </c>
      <c r="E53" s="79">
        <f>V38</f>
        <v>0.8</v>
      </c>
      <c r="F53" s="47"/>
      <c r="G53" s="48"/>
      <c r="J53" s="48"/>
      <c r="K53" s="48" t="s">
        <v>83</v>
      </c>
      <c r="L53" s="53"/>
      <c r="M53" s="53"/>
      <c r="N53" s="53"/>
      <c r="O53" s="53"/>
      <c r="P53" s="53"/>
      <c r="Q53" s="53"/>
      <c r="R53" s="53"/>
      <c r="S53" s="53"/>
      <c r="T53" s="48" t="s">
        <v>83</v>
      </c>
      <c r="U53" s="53"/>
      <c r="V53" s="53"/>
      <c r="W53" s="53"/>
      <c r="X53" s="53"/>
      <c r="Y53" s="78">
        <f>E21+E22</f>
        <v>0</v>
      </c>
    </row>
    <row r="54" spans="3:32" ht="18.75">
      <c r="C54" s="48" t="s">
        <v>71</v>
      </c>
      <c r="E54" s="79">
        <f>X38</f>
        <v>0</v>
      </c>
      <c r="F54" s="47"/>
      <c r="G54" s="48"/>
      <c r="J54" s="48"/>
      <c r="K54" s="48" t="s">
        <v>84</v>
      </c>
      <c r="L54" s="53"/>
      <c r="M54" s="53"/>
      <c r="N54" s="53"/>
      <c r="O54" s="53"/>
      <c r="P54" s="53"/>
      <c r="Q54" s="53"/>
      <c r="R54" s="53"/>
      <c r="S54" s="53"/>
      <c r="T54" s="48" t="s">
        <v>84</v>
      </c>
      <c r="U54" s="53"/>
      <c r="V54" s="53"/>
      <c r="W54" s="53"/>
      <c r="X54" s="53"/>
      <c r="Y54" s="78">
        <f>E25+E26</f>
        <v>0</v>
      </c>
    </row>
    <row r="55" spans="3:32" ht="18.75">
      <c r="C55" s="46" t="s">
        <v>77</v>
      </c>
      <c r="D55" s="48"/>
      <c r="E55" s="48"/>
      <c r="F55" s="47">
        <f>D39</f>
        <v>4</v>
      </c>
      <c r="G55" s="48"/>
      <c r="J55" s="48"/>
      <c r="K55" s="48" t="s">
        <v>85</v>
      </c>
      <c r="L55" s="53"/>
      <c r="M55" s="53"/>
      <c r="N55" s="53"/>
      <c r="O55" s="53"/>
      <c r="P55" s="53"/>
      <c r="Q55" s="53"/>
      <c r="R55" s="53"/>
      <c r="S55" s="48"/>
      <c r="T55" s="48" t="s">
        <v>101</v>
      </c>
      <c r="U55" s="53"/>
      <c r="V55" s="53"/>
      <c r="W55" s="53"/>
      <c r="X55" s="53"/>
      <c r="Y55" s="78" t="s">
        <v>102</v>
      </c>
    </row>
    <row r="56" spans="3:32" ht="18.75">
      <c r="C56" s="48" t="s">
        <v>69</v>
      </c>
      <c r="E56" s="47">
        <f>T39</f>
        <v>3.2</v>
      </c>
      <c r="F56" s="48"/>
      <c r="G56" s="48"/>
      <c r="J56" s="53"/>
      <c r="K56" s="53"/>
      <c r="L56" s="53"/>
      <c r="M56" s="53"/>
      <c r="N56" s="53"/>
      <c r="O56" s="53"/>
      <c r="P56" s="53"/>
      <c r="Q56" s="53"/>
      <c r="R56" s="53"/>
      <c r="S56" s="53"/>
      <c r="T56" s="53"/>
      <c r="U56" s="53"/>
      <c r="V56" s="53"/>
      <c r="W56" s="53"/>
      <c r="X56" s="53"/>
    </row>
    <row r="57" spans="3:32" ht="18.75">
      <c r="C57" s="48" t="s">
        <v>70</v>
      </c>
      <c r="E57" s="79">
        <f>V39</f>
        <v>0.8</v>
      </c>
      <c r="F57" s="48"/>
      <c r="G57" s="48"/>
    </row>
    <row r="58" spans="3:32" ht="18.75">
      <c r="C58" s="48" t="s">
        <v>71</v>
      </c>
      <c r="E58" s="79">
        <f>X39</f>
        <v>0</v>
      </c>
      <c r="F58" s="48"/>
      <c r="G58" s="48"/>
    </row>
    <row r="59" spans="3:32" ht="18.75">
      <c r="C59" s="46" t="s">
        <v>78</v>
      </c>
      <c r="D59" s="48"/>
      <c r="E59" s="48"/>
      <c r="F59" s="48"/>
      <c r="G59" s="47">
        <f>D40</f>
        <v>5</v>
      </c>
    </row>
    <row r="60" spans="3:32" ht="18.75">
      <c r="C60" s="48" t="s">
        <v>69</v>
      </c>
      <c r="E60" s="47">
        <f>T40</f>
        <v>4.2</v>
      </c>
      <c r="F60" s="48"/>
      <c r="G60" s="48"/>
    </row>
    <row r="61" spans="3:32" ht="18.75">
      <c r="C61" s="48" t="s">
        <v>70</v>
      </c>
      <c r="E61" s="79">
        <f>V40</f>
        <v>0.8</v>
      </c>
      <c r="F61" s="51"/>
      <c r="G61" s="51"/>
    </row>
    <row r="62" spans="3:32" ht="18.75">
      <c r="C62" s="48" t="s">
        <v>71</v>
      </c>
      <c r="E62" s="79">
        <f>X40</f>
        <v>0</v>
      </c>
      <c r="F62" s="51"/>
      <c r="G62" s="51"/>
    </row>
    <row r="65" spans="2:6" ht="18.75">
      <c r="C65" s="48" t="s">
        <v>96</v>
      </c>
    </row>
    <row r="67" spans="2:6" ht="15.75">
      <c r="B67" s="60"/>
      <c r="C67" s="61"/>
      <c r="D67" s="61"/>
      <c r="E67" s="61"/>
      <c r="F67" s="60"/>
    </row>
    <row r="500" spans="4:42" ht="15.75">
      <c r="D500" s="88" t="s">
        <v>61</v>
      </c>
      <c r="E500" s="62">
        <f>E36</f>
        <v>0</v>
      </c>
      <c r="F500" s="62">
        <f>G36</f>
        <v>0</v>
      </c>
      <c r="G500" s="62">
        <f>G36</f>
        <v>0</v>
      </c>
      <c r="H500" s="62">
        <f>'МДҰ әдіскерінің жинағы'!E25</f>
        <v>0</v>
      </c>
      <c r="I500" s="82">
        <f>'МДҰ әдіскерінің жинағы'!F25</f>
        <v>0</v>
      </c>
      <c r="J500" s="62">
        <f>'МДҰ әдіскерінің жинағы'!G25</f>
        <v>0</v>
      </c>
      <c r="L500" s="88" t="s">
        <v>61</v>
      </c>
      <c r="M500" s="62">
        <f>H36</f>
        <v>0</v>
      </c>
      <c r="N500" s="62">
        <f>I36</f>
        <v>0</v>
      </c>
      <c r="O500" s="62">
        <f>J36</f>
        <v>0</v>
      </c>
      <c r="P500" s="62">
        <f>'МДҰ әдіскерінің жинағы'!H25</f>
        <v>0</v>
      </c>
      <c r="Q500" s="62">
        <f>'МДҰ әдіскерінің жинағы'!I25</f>
        <v>0</v>
      </c>
      <c r="R500" s="62">
        <f>'МДҰ әдіскерінің жинағы'!J25</f>
        <v>0</v>
      </c>
      <c r="T500" s="88" t="s">
        <v>61</v>
      </c>
      <c r="U500" s="62">
        <f>K36</f>
        <v>0</v>
      </c>
      <c r="V500" s="62">
        <f>L36</f>
        <v>0</v>
      </c>
      <c r="W500" s="62">
        <f>M36</f>
        <v>0</v>
      </c>
      <c r="X500" s="62">
        <f>'МДҰ әдіскерінің жинағы'!K25</f>
        <v>0</v>
      </c>
      <c r="Y500" s="62">
        <f>'МДҰ әдіскерінің жинағы'!L25</f>
        <v>0</v>
      </c>
      <c r="Z500" s="62">
        <f>'МДҰ әдіскерінің жинағы'!M25</f>
        <v>0</v>
      </c>
      <c r="AB500" s="88" t="s">
        <v>61</v>
      </c>
      <c r="AC500" s="62">
        <f>N36</f>
        <v>0</v>
      </c>
      <c r="AD500" s="62">
        <f>O36</f>
        <v>0</v>
      </c>
      <c r="AE500" s="62">
        <f>P36</f>
        <v>0</v>
      </c>
      <c r="AF500" s="62">
        <f>'МДҰ әдіскерінің жинағы'!N25</f>
        <v>0</v>
      </c>
      <c r="AG500" s="62">
        <f>'МДҰ әдіскерінің жинағы'!O25</f>
        <v>0</v>
      </c>
      <c r="AH500" s="62">
        <f>'МДҰ әдіскерінің жинағы'!P25</f>
        <v>0</v>
      </c>
      <c r="AJ500" s="88" t="s">
        <v>61</v>
      </c>
      <c r="AK500" s="62">
        <f>R36</f>
        <v>0</v>
      </c>
      <c r="AL500" s="62">
        <f>R36</f>
        <v>0</v>
      </c>
      <c r="AM500" s="62">
        <f>S36</f>
        <v>0</v>
      </c>
      <c r="AN500" s="62">
        <f>'МДҰ әдіскерінің жинағы'!Q25</f>
        <v>0</v>
      </c>
      <c r="AO500" s="62">
        <f>'МДҰ әдіскерінің жинағы'!R25</f>
        <v>0</v>
      </c>
      <c r="AP500" s="62">
        <f>'МДҰ әдіскерінің жинағы'!S25</f>
        <v>0</v>
      </c>
    </row>
    <row r="501" spans="4:42" ht="15.75">
      <c r="D501" s="88" t="s">
        <v>62</v>
      </c>
      <c r="E501" s="62">
        <f t="shared" ref="E501:E504" si="8">E37</f>
        <v>0</v>
      </c>
      <c r="F501" s="62">
        <f t="shared" ref="F501:F504" si="9">G37</f>
        <v>0</v>
      </c>
      <c r="G501" s="62">
        <f t="shared" ref="G501:G504" si="10">G37</f>
        <v>0</v>
      </c>
      <c r="H501" s="62">
        <f>'МДҰ әдіскерінің жинағы'!E26</f>
        <v>0</v>
      </c>
      <c r="I501" s="82">
        <f>'МДҰ әдіскерінің жинағы'!F26</f>
        <v>0</v>
      </c>
      <c r="J501" s="62">
        <f>'МДҰ әдіскерінің жинағы'!G26</f>
        <v>0</v>
      </c>
      <c r="L501" s="88" t="s">
        <v>62</v>
      </c>
      <c r="M501" s="62">
        <f t="shared" ref="M501:O501" si="11">H37</f>
        <v>0</v>
      </c>
      <c r="N501" s="62">
        <f t="shared" si="11"/>
        <v>0</v>
      </c>
      <c r="O501" s="62">
        <f t="shared" si="11"/>
        <v>0</v>
      </c>
      <c r="P501" s="62">
        <f>'МДҰ әдіскерінің жинағы'!H26</f>
        <v>0</v>
      </c>
      <c r="Q501" s="62">
        <f>'МДҰ әдіскерінің жинағы'!I26</f>
        <v>0</v>
      </c>
      <c r="R501" s="62">
        <f>'МДҰ әдіскерінің жинағы'!J26</f>
        <v>0</v>
      </c>
      <c r="T501" s="88" t="s">
        <v>62</v>
      </c>
      <c r="U501" s="62">
        <f t="shared" ref="U501:W501" si="12">K37</f>
        <v>0</v>
      </c>
      <c r="V501" s="62">
        <f t="shared" si="12"/>
        <v>0</v>
      </c>
      <c r="W501" s="62">
        <f t="shared" si="12"/>
        <v>0</v>
      </c>
      <c r="X501" s="62">
        <f>'МДҰ әдіскерінің жинағы'!K26</f>
        <v>0</v>
      </c>
      <c r="Y501" s="62">
        <f>'МДҰ әдіскерінің жинағы'!L26</f>
        <v>0</v>
      </c>
      <c r="Z501" s="62">
        <f>'МДҰ әдіскерінің жинағы'!M26</f>
        <v>0</v>
      </c>
      <c r="AB501" s="88" t="s">
        <v>62</v>
      </c>
      <c r="AC501" s="62">
        <f t="shared" ref="AC501:AE501" si="13">N37</f>
        <v>0</v>
      </c>
      <c r="AD501" s="62">
        <f t="shared" si="13"/>
        <v>0</v>
      </c>
      <c r="AE501" s="62">
        <f t="shared" si="13"/>
        <v>0</v>
      </c>
      <c r="AF501" s="62">
        <f>'МДҰ әдіскерінің жинағы'!N26</f>
        <v>0</v>
      </c>
      <c r="AG501" s="62">
        <f>'МДҰ әдіскерінің жинағы'!O26</f>
        <v>0</v>
      </c>
      <c r="AH501" s="62">
        <f>'МДҰ әдіскерінің жинағы'!P26</f>
        <v>0</v>
      </c>
      <c r="AJ501" s="88" t="s">
        <v>62</v>
      </c>
      <c r="AK501" s="62">
        <f t="shared" ref="AK501:AK504" si="14">R37</f>
        <v>0</v>
      </c>
      <c r="AL501" s="62">
        <f t="shared" ref="AL501:AM501" si="15">R37</f>
        <v>0</v>
      </c>
      <c r="AM501" s="62">
        <f t="shared" si="15"/>
        <v>0</v>
      </c>
      <c r="AN501" s="62">
        <f>'МДҰ әдіскерінің жинағы'!Q26</f>
        <v>0</v>
      </c>
      <c r="AO501" s="62">
        <f>'МДҰ әдіскерінің жинағы'!R26</f>
        <v>0</v>
      </c>
      <c r="AP501" s="62">
        <f>'МДҰ әдіскерінің жинағы'!S26</f>
        <v>0</v>
      </c>
    </row>
    <row r="502" spans="4:42" ht="15.75">
      <c r="D502" s="88" t="s">
        <v>63</v>
      </c>
      <c r="E502" s="62">
        <f t="shared" si="8"/>
        <v>4</v>
      </c>
      <c r="F502" s="62">
        <f t="shared" si="9"/>
        <v>0</v>
      </c>
      <c r="G502" s="62">
        <f t="shared" si="10"/>
        <v>0</v>
      </c>
      <c r="H502" s="62">
        <f>'МДҰ әдіскерінің жинағы'!E27</f>
        <v>0</v>
      </c>
      <c r="I502" s="82">
        <f>'МДҰ әдіскерінің жинағы'!F27</f>
        <v>0</v>
      </c>
      <c r="J502" s="62">
        <f>'МДҰ әдіскерінің жинағы'!G27</f>
        <v>0</v>
      </c>
      <c r="L502" s="88" t="s">
        <v>63</v>
      </c>
      <c r="M502" s="62">
        <f t="shared" ref="M502:O502" si="16">H38</f>
        <v>3</v>
      </c>
      <c r="N502" s="62">
        <f t="shared" si="16"/>
        <v>1</v>
      </c>
      <c r="O502" s="62">
        <f t="shared" si="16"/>
        <v>0</v>
      </c>
      <c r="P502" s="62">
        <f>'МДҰ әдіскерінің жинағы'!H27</f>
        <v>0</v>
      </c>
      <c r="Q502" s="62">
        <f>'МДҰ әдіскерінің жинағы'!I27</f>
        <v>0</v>
      </c>
      <c r="R502" s="62">
        <f>'МДҰ әдіскерінің жинағы'!J27</f>
        <v>0</v>
      </c>
      <c r="T502" s="88" t="s">
        <v>63</v>
      </c>
      <c r="U502" s="62">
        <f t="shared" ref="U502:W502" si="17">K38</f>
        <v>3</v>
      </c>
      <c r="V502" s="62">
        <f t="shared" si="17"/>
        <v>1</v>
      </c>
      <c r="W502" s="62">
        <f t="shared" si="17"/>
        <v>0</v>
      </c>
      <c r="X502" s="62">
        <f>'МДҰ әдіскерінің жинағы'!K27</f>
        <v>0</v>
      </c>
      <c r="Y502" s="62">
        <f>'МДҰ әдіскерінің жинағы'!L27</f>
        <v>0</v>
      </c>
      <c r="Z502" s="62">
        <f>'МДҰ әдіскерінің жинағы'!M27</f>
        <v>0</v>
      </c>
      <c r="AB502" s="88" t="s">
        <v>63</v>
      </c>
      <c r="AC502" s="62">
        <f t="shared" ref="AC502:AE502" si="18">N38</f>
        <v>3</v>
      </c>
      <c r="AD502" s="62">
        <f t="shared" si="18"/>
        <v>1</v>
      </c>
      <c r="AE502" s="62">
        <f t="shared" si="18"/>
        <v>0</v>
      </c>
      <c r="AF502" s="62">
        <f>'МДҰ әдіскерінің жинағы'!N27</f>
        <v>0</v>
      </c>
      <c r="AG502" s="62">
        <f>'МДҰ әдіскерінің жинағы'!O27</f>
        <v>0</v>
      </c>
      <c r="AH502" s="62">
        <f>'МДҰ әдіскерінің жинағы'!P27</f>
        <v>0</v>
      </c>
      <c r="AJ502" s="88" t="s">
        <v>63</v>
      </c>
      <c r="AK502" s="62">
        <f t="shared" si="14"/>
        <v>1</v>
      </c>
      <c r="AL502" s="62">
        <f t="shared" ref="AL502:AM502" si="19">R38</f>
        <v>1</v>
      </c>
      <c r="AM502" s="62">
        <f t="shared" si="19"/>
        <v>0</v>
      </c>
      <c r="AN502" s="62">
        <f>'МДҰ әдіскерінің жинағы'!Q27</f>
        <v>0</v>
      </c>
      <c r="AO502" s="62">
        <f>'МДҰ әдіскерінің жинағы'!R27</f>
        <v>0</v>
      </c>
      <c r="AP502" s="62">
        <f>'МДҰ әдіскерінің жинағы'!S27</f>
        <v>0</v>
      </c>
    </row>
    <row r="503" spans="4:42" ht="15.75">
      <c r="D503" s="88" t="s">
        <v>64</v>
      </c>
      <c r="E503" s="62">
        <f t="shared" si="8"/>
        <v>4</v>
      </c>
      <c r="F503" s="62">
        <f t="shared" si="9"/>
        <v>0</v>
      </c>
      <c r="G503" s="62">
        <f t="shared" si="10"/>
        <v>0</v>
      </c>
      <c r="H503" s="62">
        <f>'МДҰ әдіскерінің жинағы'!E28</f>
        <v>0</v>
      </c>
      <c r="I503" s="82">
        <f>'МДҰ әдіскерінің жинағы'!F28</f>
        <v>0</v>
      </c>
      <c r="J503" s="62">
        <f>'МДҰ әдіскерінің жинағы'!G28</f>
        <v>0</v>
      </c>
      <c r="L503" s="88" t="s">
        <v>64</v>
      </c>
      <c r="M503" s="62">
        <f t="shared" ref="M503:O503" si="20">H39</f>
        <v>3</v>
      </c>
      <c r="N503" s="62">
        <f t="shared" si="20"/>
        <v>1</v>
      </c>
      <c r="O503" s="62">
        <f t="shared" si="20"/>
        <v>0</v>
      </c>
      <c r="P503" s="62">
        <f>'МДҰ әдіскерінің жинағы'!H28</f>
        <v>0</v>
      </c>
      <c r="Q503" s="62">
        <f>'МДҰ әдіскерінің жинағы'!I28</f>
        <v>0</v>
      </c>
      <c r="R503" s="62">
        <f>'МДҰ әдіскерінің жинағы'!J28</f>
        <v>0</v>
      </c>
      <c r="T503" s="88" t="s">
        <v>64</v>
      </c>
      <c r="U503" s="62">
        <f t="shared" ref="U503:W503" si="21">K39</f>
        <v>3</v>
      </c>
      <c r="V503" s="62">
        <f t="shared" si="21"/>
        <v>1</v>
      </c>
      <c r="W503" s="62">
        <f t="shared" si="21"/>
        <v>0</v>
      </c>
      <c r="X503" s="62">
        <f>'МДҰ әдіскерінің жинағы'!K28</f>
        <v>0</v>
      </c>
      <c r="Y503" s="62">
        <f>'МДҰ әдіскерінің жинағы'!L28</f>
        <v>0</v>
      </c>
      <c r="Z503" s="62">
        <f>'МДҰ әдіскерінің жинағы'!M28</f>
        <v>0</v>
      </c>
      <c r="AB503" s="88" t="s">
        <v>64</v>
      </c>
      <c r="AC503" s="62">
        <f t="shared" ref="AC503:AE503" si="22">N39</f>
        <v>3</v>
      </c>
      <c r="AD503" s="62">
        <f t="shared" si="22"/>
        <v>1</v>
      </c>
      <c r="AE503" s="62">
        <f t="shared" si="22"/>
        <v>0</v>
      </c>
      <c r="AF503" s="62">
        <f>'МДҰ әдіскерінің жинағы'!N28</f>
        <v>0</v>
      </c>
      <c r="AG503" s="62">
        <f>'МДҰ әдіскерінің жинағы'!O28</f>
        <v>0</v>
      </c>
      <c r="AH503" s="62">
        <f>'МДҰ әдіскерінің жинағы'!P28</f>
        <v>0</v>
      </c>
      <c r="AJ503" s="88" t="s">
        <v>64</v>
      </c>
      <c r="AK503" s="62">
        <f t="shared" si="14"/>
        <v>1</v>
      </c>
      <c r="AL503" s="62">
        <f t="shared" ref="AL503:AM503" si="23">R39</f>
        <v>1</v>
      </c>
      <c r="AM503" s="62">
        <f t="shared" si="23"/>
        <v>0</v>
      </c>
      <c r="AN503" s="62">
        <f>'МДҰ әдіскерінің жинағы'!Q28</f>
        <v>0</v>
      </c>
      <c r="AO503" s="62">
        <f>'МДҰ әдіскерінің жинағы'!R28</f>
        <v>0</v>
      </c>
      <c r="AP503" s="62">
        <f>'МДҰ әдіскерінің жинағы'!S28</f>
        <v>0</v>
      </c>
    </row>
    <row r="504" spans="4:42" ht="15.75">
      <c r="D504" s="88" t="s">
        <v>65</v>
      </c>
      <c r="E504" s="62">
        <f t="shared" si="8"/>
        <v>5</v>
      </c>
      <c r="F504" s="62">
        <f t="shared" si="9"/>
        <v>0</v>
      </c>
      <c r="G504" s="62">
        <f t="shared" si="10"/>
        <v>0</v>
      </c>
      <c r="H504" s="62">
        <f>'МДҰ әдіскерінің жинағы'!E29</f>
        <v>0</v>
      </c>
      <c r="I504" s="82">
        <f>'МДҰ әдіскерінің жинағы'!F29</f>
        <v>0</v>
      </c>
      <c r="J504" s="62">
        <f>'МДҰ әдіскерінің жинағы'!G29</f>
        <v>0</v>
      </c>
      <c r="L504" s="88" t="s">
        <v>65</v>
      </c>
      <c r="M504" s="62">
        <f t="shared" ref="M504:O504" si="24">H40</f>
        <v>4</v>
      </c>
      <c r="N504" s="62">
        <f t="shared" si="24"/>
        <v>1</v>
      </c>
      <c r="O504" s="62">
        <f t="shared" si="24"/>
        <v>0</v>
      </c>
      <c r="P504" s="62">
        <f>'МДҰ әдіскерінің жинағы'!H29</f>
        <v>0</v>
      </c>
      <c r="Q504" s="62">
        <f>'МДҰ әдіскерінің жинағы'!I29</f>
        <v>0</v>
      </c>
      <c r="R504" s="62">
        <f>'МДҰ әдіскерінің жинағы'!J29</f>
        <v>0</v>
      </c>
      <c r="T504" s="88" t="s">
        <v>65</v>
      </c>
      <c r="U504" s="62">
        <f t="shared" ref="U504:W504" si="25">K40</f>
        <v>4</v>
      </c>
      <c r="V504" s="62">
        <f t="shared" si="25"/>
        <v>1</v>
      </c>
      <c r="W504" s="62">
        <f t="shared" si="25"/>
        <v>0</v>
      </c>
      <c r="X504" s="62">
        <f>'МДҰ әдіскерінің жинағы'!K29</f>
        <v>0</v>
      </c>
      <c r="Y504" s="62">
        <f>'МДҰ әдіскерінің жинағы'!L29</f>
        <v>0</v>
      </c>
      <c r="Z504" s="62">
        <f>'МДҰ әдіскерінің жинағы'!M29</f>
        <v>0</v>
      </c>
      <c r="AB504" s="88" t="s">
        <v>65</v>
      </c>
      <c r="AC504" s="62">
        <f t="shared" ref="AC504:AE504" si="26">N40</f>
        <v>4</v>
      </c>
      <c r="AD504" s="62">
        <f t="shared" si="26"/>
        <v>1</v>
      </c>
      <c r="AE504" s="62">
        <f t="shared" si="26"/>
        <v>0</v>
      </c>
      <c r="AF504" s="62">
        <f>'МДҰ әдіскерінің жинағы'!N29</f>
        <v>0</v>
      </c>
      <c r="AG504" s="62">
        <f>'МДҰ әдіскерінің жинағы'!O29</f>
        <v>0</v>
      </c>
      <c r="AH504" s="62">
        <f>'МДҰ әдіскерінің жинағы'!P29</f>
        <v>0</v>
      </c>
      <c r="AJ504" s="88" t="s">
        <v>65</v>
      </c>
      <c r="AK504" s="62">
        <f t="shared" si="14"/>
        <v>1</v>
      </c>
      <c r="AL504" s="62">
        <f t="shared" ref="AL504:AM504" si="27">R40</f>
        <v>1</v>
      </c>
      <c r="AM504" s="62">
        <f t="shared" si="27"/>
        <v>0</v>
      </c>
      <c r="AN504" s="62">
        <f>'МДҰ әдіскерінің жинағы'!Q29</f>
        <v>0</v>
      </c>
      <c r="AO504" s="62">
        <f>'МДҰ әдіскерінің жинағы'!R29</f>
        <v>0</v>
      </c>
      <c r="AP504" s="62">
        <f>'МДҰ әдіскерінің жинағы'!S29</f>
        <v>0</v>
      </c>
    </row>
    <row r="505" spans="4:42">
      <c r="D505" s="62"/>
      <c r="E505" s="128" t="s">
        <v>26</v>
      </c>
      <c r="F505" s="128"/>
      <c r="G505" s="128"/>
      <c r="H505" s="128" t="s">
        <v>27</v>
      </c>
      <c r="I505" s="128"/>
      <c r="J505" s="128"/>
      <c r="L505" s="62"/>
      <c r="M505" s="128" t="s">
        <v>26</v>
      </c>
      <c r="N505" s="128"/>
      <c r="O505" s="128"/>
      <c r="P505" s="128" t="s">
        <v>27</v>
      </c>
      <c r="Q505" s="128"/>
      <c r="R505" s="128"/>
      <c r="T505" s="62"/>
      <c r="U505" s="128" t="s">
        <v>26</v>
      </c>
      <c r="V505" s="128"/>
      <c r="W505" s="128"/>
      <c r="X505" s="128" t="s">
        <v>27</v>
      </c>
      <c r="Y505" s="128"/>
      <c r="Z505" s="128"/>
      <c r="AB505" s="62"/>
      <c r="AC505" s="128" t="s">
        <v>26</v>
      </c>
      <c r="AD505" s="128"/>
      <c r="AE505" s="128"/>
      <c r="AF505" s="128" t="s">
        <v>27</v>
      </c>
      <c r="AG505" s="128"/>
      <c r="AH505" s="128"/>
      <c r="AJ505" s="62"/>
      <c r="AK505" s="128" t="s">
        <v>26</v>
      </c>
      <c r="AL505" s="128"/>
      <c r="AM505" s="128"/>
      <c r="AN505" s="128" t="s">
        <v>27</v>
      </c>
      <c r="AO505" s="128"/>
      <c r="AP505" s="128"/>
    </row>
  </sheetData>
  <sheetProtection selectLockedCells="1"/>
  <mergeCells count="28">
    <mergeCell ref="C33:L33"/>
    <mergeCell ref="B34:B35"/>
    <mergeCell ref="C34:C35"/>
    <mergeCell ref="K34:M34"/>
    <mergeCell ref="C5:AE5"/>
    <mergeCell ref="C11:X11"/>
    <mergeCell ref="G12:AE12"/>
    <mergeCell ref="AF505:AH505"/>
    <mergeCell ref="N34:P34"/>
    <mergeCell ref="Q34:S34"/>
    <mergeCell ref="Z34:AE34"/>
    <mergeCell ref="G46:AE46"/>
    <mergeCell ref="B41:C41"/>
    <mergeCell ref="B42:C42"/>
    <mergeCell ref="AK505:AM505"/>
    <mergeCell ref="AN505:AP505"/>
    <mergeCell ref="D34:D35"/>
    <mergeCell ref="E34:G34"/>
    <mergeCell ref="H34:J34"/>
    <mergeCell ref="T34:Y34"/>
    <mergeCell ref="K49:AF49"/>
    <mergeCell ref="E505:G505"/>
    <mergeCell ref="H505:J505"/>
    <mergeCell ref="M505:O505"/>
    <mergeCell ref="P505:R505"/>
    <mergeCell ref="U505:W505"/>
    <mergeCell ref="X505:Z505"/>
    <mergeCell ref="AC505:AE505"/>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516"/>
  <sheetViews>
    <sheetView tabSelected="1" topLeftCell="A30" zoomScale="60" zoomScaleNormal="60" workbookViewId="0">
      <selection activeCell="F2" sqref="F2"/>
    </sheetView>
  </sheetViews>
  <sheetFormatPr defaultRowHeight="14.25"/>
  <cols>
    <col min="3" max="3" width="57.875" customWidth="1"/>
    <col min="4" max="31" width="10.75" customWidth="1"/>
  </cols>
  <sheetData>
    <row r="1" spans="2:31" ht="15.75">
      <c r="C1" s="63" t="s">
        <v>103</v>
      </c>
      <c r="D1" s="1"/>
      <c r="E1" s="1"/>
      <c r="F1" s="1"/>
      <c r="G1" s="1"/>
      <c r="H1" s="1"/>
      <c r="I1" s="1"/>
      <c r="J1" s="1"/>
      <c r="K1" s="1"/>
      <c r="L1" s="1"/>
      <c r="M1" s="1"/>
      <c r="N1" s="1"/>
      <c r="O1" s="1"/>
      <c r="P1" s="1"/>
      <c r="Q1" s="1"/>
      <c r="R1" s="1"/>
      <c r="S1" s="1"/>
      <c r="T1" s="1"/>
      <c r="U1" s="1"/>
      <c r="V1" s="1"/>
      <c r="W1" s="1"/>
      <c r="X1" s="1"/>
      <c r="Y1" s="1"/>
      <c r="Z1" s="1"/>
      <c r="AA1" s="1"/>
      <c r="AB1" s="1"/>
      <c r="AC1" s="1"/>
      <c r="AD1" s="1"/>
      <c r="AE1" s="1"/>
    </row>
    <row r="2" spans="2:31">
      <c r="C2" t="s">
        <v>104</v>
      </c>
    </row>
    <row r="3" spans="2:31">
      <c r="C3" t="s">
        <v>107</v>
      </c>
    </row>
    <row r="5" spans="2:31" ht="80.25" customHeight="1">
      <c r="C5" s="127" t="s">
        <v>91</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18.75">
      <c r="B6" s="1"/>
      <c r="C6" s="46" t="s">
        <v>54</v>
      </c>
      <c r="E6" s="47">
        <f>'МДҰ әдіскерінің жинағы'!D30</f>
        <v>0</v>
      </c>
      <c r="F6" s="1"/>
      <c r="G6" s="1"/>
      <c r="H6" s="1"/>
      <c r="I6" s="1"/>
      <c r="J6" s="1"/>
      <c r="K6" s="1"/>
      <c r="L6" s="1"/>
      <c r="M6" s="1"/>
      <c r="N6" s="1"/>
      <c r="O6" s="1"/>
      <c r="P6" s="1"/>
      <c r="Q6" s="1"/>
    </row>
    <row r="7" spans="2:31" ht="18.75">
      <c r="B7" s="1"/>
      <c r="C7" s="48" t="s">
        <v>69</v>
      </c>
      <c r="E7" s="47">
        <f>'МДҰ әдіскерінің жинағы'!T30</f>
        <v>0</v>
      </c>
      <c r="F7" s="1"/>
      <c r="G7" s="1"/>
      <c r="H7" s="1"/>
      <c r="I7" s="1"/>
      <c r="J7" s="1"/>
      <c r="K7" s="1"/>
      <c r="L7" s="1"/>
      <c r="M7" s="1"/>
      <c r="N7" s="1"/>
      <c r="O7" s="1"/>
      <c r="P7" s="1"/>
      <c r="Q7" s="1"/>
    </row>
    <row r="8" spans="2:31" ht="18.75">
      <c r="B8" s="1"/>
      <c r="C8" s="48" t="s">
        <v>70</v>
      </c>
      <c r="E8" s="79">
        <f>'МДҰ әдіскерінің жинағы'!V30</f>
        <v>0</v>
      </c>
      <c r="F8" s="1"/>
      <c r="G8" s="1"/>
      <c r="H8" s="1"/>
      <c r="I8" s="1"/>
      <c r="J8" s="1"/>
      <c r="K8" s="1"/>
      <c r="L8" s="1"/>
      <c r="M8" s="1"/>
      <c r="N8" s="1"/>
      <c r="O8" s="1"/>
      <c r="P8" s="1"/>
      <c r="Q8" s="1"/>
    </row>
    <row r="9" spans="2:31" ht="18.75">
      <c r="B9" s="1"/>
      <c r="C9" s="48" t="s">
        <v>71</v>
      </c>
      <c r="E9" s="79">
        <f>'МДҰ әдіскерінің жинағы'!X30</f>
        <v>0</v>
      </c>
      <c r="F9" s="1"/>
      <c r="G9" s="1"/>
      <c r="H9" s="1"/>
      <c r="I9" s="1"/>
      <c r="J9" s="1"/>
      <c r="K9" s="1"/>
      <c r="L9" s="1"/>
      <c r="M9" s="1"/>
      <c r="N9" s="1"/>
      <c r="O9" s="1"/>
      <c r="P9" s="1"/>
      <c r="Q9" s="1"/>
    </row>
    <row r="10" spans="2:31" ht="18.75">
      <c r="B10" s="1"/>
      <c r="C10" s="48"/>
      <c r="D10" s="48"/>
      <c r="E10" s="1"/>
      <c r="F10" s="1"/>
      <c r="G10" s="1"/>
      <c r="H10" s="1"/>
      <c r="I10" s="1"/>
      <c r="J10" s="1"/>
      <c r="K10" s="1"/>
      <c r="L10" s="1"/>
      <c r="M10" s="1"/>
      <c r="N10" s="1"/>
      <c r="O10" s="1"/>
      <c r="P10" s="1"/>
      <c r="Q10" s="1"/>
    </row>
    <row r="11" spans="2:31" ht="18.75">
      <c r="B11" s="1"/>
      <c r="C11" s="126" t="s">
        <v>97</v>
      </c>
      <c r="D11" s="126"/>
      <c r="E11" s="126"/>
      <c r="F11" s="126"/>
      <c r="G11" s="126"/>
      <c r="H11" s="126"/>
      <c r="I11" s="126"/>
      <c r="J11" s="126"/>
      <c r="K11" s="126"/>
      <c r="L11" s="126"/>
      <c r="M11" s="126"/>
      <c r="N11" s="126"/>
      <c r="O11" s="126"/>
      <c r="P11" s="126"/>
      <c r="Q11" s="126"/>
      <c r="R11" s="126"/>
      <c r="S11" s="126"/>
      <c r="T11" s="126"/>
      <c r="U11" s="126"/>
      <c r="V11" s="126"/>
      <c r="W11" s="126"/>
      <c r="X11" s="126"/>
    </row>
    <row r="12" spans="2:31" ht="18.75">
      <c r="B12" s="1"/>
      <c r="C12" s="49" t="s">
        <v>73</v>
      </c>
      <c r="D12" s="48"/>
      <c r="F12" s="86">
        <f>'МДҰ әдіскерінің жинағы'!D25</f>
        <v>0</v>
      </c>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row>
    <row r="13" spans="2:31" ht="18.75">
      <c r="B13" s="1"/>
      <c r="C13" s="48" t="s">
        <v>69</v>
      </c>
      <c r="E13" s="47">
        <f>'МДҰ әдіскерінің жинағы'!T25</f>
        <v>0</v>
      </c>
      <c r="F13" s="86"/>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row>
    <row r="14" spans="2:31" ht="18.75">
      <c r="B14" s="1"/>
      <c r="C14" s="48" t="s">
        <v>70</v>
      </c>
      <c r="E14" s="79">
        <f>'МДҰ әдіскерінің жинағы'!V25</f>
        <v>0</v>
      </c>
      <c r="F14" s="86"/>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row>
    <row r="15" spans="2:31" ht="18.75">
      <c r="B15" s="1"/>
      <c r="C15" s="48" t="s">
        <v>71</v>
      </c>
      <c r="E15" s="79">
        <f>'МДҰ әдіскерінің жинағы'!X25</f>
        <v>0</v>
      </c>
      <c r="F15" s="86"/>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row>
    <row r="16" spans="2:31" ht="18.75">
      <c r="B16" s="1"/>
      <c r="C16" s="46" t="s">
        <v>75</v>
      </c>
      <c r="D16" s="48"/>
      <c r="E16" s="48"/>
      <c r="F16" s="47">
        <f>'МДҰ әдіскерінің жинағы'!D26</f>
        <v>0</v>
      </c>
      <c r="G16" s="48"/>
      <c r="H16" s="48"/>
      <c r="I16" s="48"/>
      <c r="J16" s="48"/>
      <c r="K16" s="48"/>
      <c r="L16" s="48"/>
      <c r="M16" s="1"/>
      <c r="N16" s="1"/>
      <c r="O16" s="1"/>
      <c r="P16" s="1"/>
      <c r="Q16" s="1"/>
    </row>
    <row r="17" spans="2:17" ht="18.75">
      <c r="B17" s="1"/>
      <c r="C17" s="48" t="s">
        <v>69</v>
      </c>
      <c r="E17" s="47">
        <f>'МДҰ әдіскерінің жинағы'!T26</f>
        <v>0</v>
      </c>
      <c r="F17" s="47"/>
      <c r="G17" s="48"/>
      <c r="H17" s="48"/>
      <c r="I17" s="48"/>
      <c r="J17" s="48"/>
      <c r="K17" s="48"/>
      <c r="L17" s="48"/>
      <c r="M17" s="1"/>
      <c r="N17" s="1"/>
      <c r="O17" s="1"/>
      <c r="P17" s="1"/>
      <c r="Q17" s="1"/>
    </row>
    <row r="18" spans="2:17" ht="18.75">
      <c r="B18" s="1"/>
      <c r="C18" s="48" t="s">
        <v>70</v>
      </c>
      <c r="E18" s="79">
        <f>'МДҰ әдіскерінің жинағы'!V26</f>
        <v>0</v>
      </c>
      <c r="F18" s="47"/>
      <c r="G18" s="48"/>
      <c r="H18" s="48"/>
      <c r="I18" s="48"/>
      <c r="J18" s="48"/>
      <c r="K18" s="48"/>
      <c r="L18" s="48"/>
      <c r="M18" s="1"/>
      <c r="N18" s="1"/>
      <c r="O18" s="1"/>
      <c r="P18" s="1"/>
      <c r="Q18" s="1"/>
    </row>
    <row r="19" spans="2:17" ht="18.75">
      <c r="B19" s="1"/>
      <c r="C19" s="48" t="s">
        <v>71</v>
      </c>
      <c r="E19" s="79">
        <f>'МДҰ әдіскерінің жинағы'!X26</f>
        <v>0</v>
      </c>
      <c r="F19" s="47"/>
      <c r="G19" s="48"/>
      <c r="H19" s="48"/>
      <c r="I19" s="48"/>
      <c r="J19" s="48"/>
      <c r="K19" s="48"/>
      <c r="L19" s="48"/>
      <c r="M19" s="1"/>
      <c r="N19" s="1"/>
      <c r="O19" s="1"/>
      <c r="P19" s="1"/>
      <c r="Q19" s="1"/>
    </row>
    <row r="20" spans="2:17" ht="18.75">
      <c r="B20" s="1"/>
      <c r="C20" s="46" t="s">
        <v>76</v>
      </c>
      <c r="D20" s="48"/>
      <c r="E20" s="48"/>
      <c r="F20" s="47">
        <f>'МДҰ әдіскерінің жинағы'!D27</f>
        <v>0</v>
      </c>
      <c r="G20" s="48"/>
      <c r="H20" s="48"/>
      <c r="I20" s="48"/>
      <c r="J20" s="48"/>
      <c r="K20" s="48"/>
      <c r="L20" s="48"/>
      <c r="M20" s="1"/>
      <c r="N20" s="1"/>
      <c r="O20" s="1"/>
      <c r="P20" s="1"/>
      <c r="Q20" s="1"/>
    </row>
    <row r="21" spans="2:17" ht="18.75">
      <c r="B21" s="1"/>
      <c r="C21" s="48" t="s">
        <v>69</v>
      </c>
      <c r="E21" s="47">
        <f>'МДҰ әдіскерінің жинағы'!T27</f>
        <v>0</v>
      </c>
      <c r="F21" s="47"/>
      <c r="G21" s="48"/>
      <c r="H21" s="48"/>
      <c r="I21" s="48"/>
      <c r="J21" s="48"/>
      <c r="K21" s="48"/>
      <c r="L21" s="48"/>
      <c r="M21" s="1"/>
      <c r="N21" s="1"/>
      <c r="O21" s="1"/>
      <c r="P21" s="1"/>
      <c r="Q21" s="1"/>
    </row>
    <row r="22" spans="2:17" ht="18.75">
      <c r="B22" s="1"/>
      <c r="C22" s="48" t="s">
        <v>70</v>
      </c>
      <c r="E22" s="79">
        <f>'МДҰ әдіскерінің жинағы'!V27</f>
        <v>0</v>
      </c>
      <c r="F22" s="47"/>
      <c r="G22" s="48"/>
      <c r="H22" s="48"/>
      <c r="I22" s="48"/>
      <c r="J22" s="48"/>
      <c r="K22" s="48"/>
      <c r="L22" s="48"/>
      <c r="M22" s="1"/>
      <c r="N22" s="1"/>
      <c r="O22" s="1"/>
      <c r="P22" s="1"/>
      <c r="Q22" s="1"/>
    </row>
    <row r="23" spans="2:17" ht="18.75">
      <c r="B23" s="1"/>
      <c r="C23" s="48" t="s">
        <v>71</v>
      </c>
      <c r="E23" s="79">
        <f>'МДҰ әдіскерінің жинағы'!X27</f>
        <v>0</v>
      </c>
      <c r="F23" s="47"/>
      <c r="G23" s="48"/>
      <c r="H23" s="48"/>
      <c r="I23" s="48"/>
      <c r="J23" s="48"/>
      <c r="K23" s="48"/>
      <c r="L23" s="48"/>
      <c r="M23" s="1"/>
      <c r="N23" s="1"/>
      <c r="O23" s="1"/>
      <c r="P23" s="1"/>
      <c r="Q23" s="1"/>
    </row>
    <row r="24" spans="2:17" ht="18.75">
      <c r="C24" s="46" t="s">
        <v>77</v>
      </c>
      <c r="D24" s="48"/>
      <c r="E24" s="48"/>
      <c r="F24" s="47">
        <f>'МДҰ әдіскерінің жинағы'!D28</f>
        <v>0</v>
      </c>
      <c r="G24" s="48"/>
      <c r="H24" s="48"/>
      <c r="I24" s="48"/>
      <c r="J24" s="48"/>
      <c r="K24" s="48"/>
      <c r="L24" s="51"/>
    </row>
    <row r="25" spans="2:17" ht="18.75">
      <c r="C25" s="48" t="s">
        <v>69</v>
      </c>
      <c r="E25" s="47">
        <f>'МДҰ әдіскерінің жинағы'!T28</f>
        <v>0</v>
      </c>
      <c r="F25" s="48"/>
      <c r="G25" s="48"/>
      <c r="H25" s="48"/>
      <c r="I25" s="48"/>
      <c r="J25" s="48"/>
      <c r="K25" s="48"/>
      <c r="L25" s="51"/>
    </row>
    <row r="26" spans="2:17" ht="18.75">
      <c r="C26" s="48" t="s">
        <v>70</v>
      </c>
      <c r="E26" s="79">
        <f>'МДҰ әдіскерінің жинағы'!V28</f>
        <v>0</v>
      </c>
      <c r="F26" s="48"/>
      <c r="G26" s="48"/>
      <c r="H26" s="48"/>
      <c r="I26" s="48"/>
      <c r="J26" s="48"/>
      <c r="K26" s="48"/>
      <c r="L26" s="51"/>
    </row>
    <row r="27" spans="2:17" ht="18.75">
      <c r="C27" s="48" t="s">
        <v>71</v>
      </c>
      <c r="E27" s="79">
        <f>'МДҰ әдіскерінің жинағы'!X28</f>
        <v>0</v>
      </c>
      <c r="F27" s="48"/>
      <c r="G27" s="48"/>
      <c r="H27" s="48"/>
      <c r="I27" s="48"/>
      <c r="J27" s="48"/>
      <c r="K27" s="48"/>
      <c r="L27" s="51"/>
    </row>
    <row r="28" spans="2:17" ht="18.75">
      <c r="C28" s="46" t="s">
        <v>78</v>
      </c>
      <c r="D28" s="48"/>
      <c r="E28" s="48"/>
      <c r="F28" s="48"/>
      <c r="G28" s="47">
        <f>'МДҰ әдіскерінің жинағы'!D29</f>
        <v>0</v>
      </c>
      <c r="H28" s="48"/>
      <c r="I28" s="48"/>
      <c r="J28" s="48"/>
      <c r="K28" s="48"/>
      <c r="L28" s="51"/>
    </row>
    <row r="29" spans="2:17" ht="18.75">
      <c r="C29" s="48" t="s">
        <v>69</v>
      </c>
      <c r="E29" s="47">
        <f>'МДҰ әдіскерінің жинағы'!T29</f>
        <v>0</v>
      </c>
      <c r="F29" s="48"/>
      <c r="G29" s="48"/>
      <c r="H29" s="48"/>
      <c r="I29" s="48"/>
      <c r="J29" s="48"/>
      <c r="K29" s="48"/>
      <c r="L29" s="51"/>
    </row>
    <row r="30" spans="2:17" ht="18.75">
      <c r="C30" s="48" t="s">
        <v>70</v>
      </c>
      <c r="E30" s="79">
        <f>'МДҰ әдіскерінің жинағы'!V29</f>
        <v>0</v>
      </c>
      <c r="F30" s="51"/>
      <c r="G30" s="51"/>
      <c r="H30" s="51"/>
      <c r="I30" s="51"/>
      <c r="J30" s="51"/>
      <c r="K30" s="51"/>
      <c r="L30" s="51"/>
    </row>
    <row r="31" spans="2:17" ht="18.75">
      <c r="C31" s="48" t="s">
        <v>71</v>
      </c>
      <c r="E31" s="79">
        <f>'МДҰ әдіскерінің жинағы'!X29</f>
        <v>0</v>
      </c>
      <c r="F31" s="51"/>
      <c r="G31" s="51"/>
      <c r="H31" s="51"/>
      <c r="I31" s="51"/>
      <c r="J31" s="51"/>
      <c r="K31" s="51"/>
      <c r="L31" s="51"/>
    </row>
    <row r="32" spans="2:17" ht="18">
      <c r="C32" s="51"/>
      <c r="D32" s="51"/>
      <c r="E32" s="51"/>
      <c r="F32" s="51"/>
      <c r="G32" s="51"/>
      <c r="H32" s="51"/>
      <c r="I32" s="51"/>
      <c r="J32" s="51"/>
      <c r="K32" s="51"/>
      <c r="L32" s="51"/>
    </row>
    <row r="33" spans="2:31" ht="18.75">
      <c r="C33" s="126" t="s">
        <v>98</v>
      </c>
      <c r="D33" s="126"/>
      <c r="E33" s="126"/>
      <c r="F33" s="126"/>
      <c r="G33" s="126"/>
      <c r="H33" s="126"/>
      <c r="I33" s="126"/>
      <c r="J33" s="126"/>
      <c r="K33" s="126"/>
      <c r="L33" s="126"/>
    </row>
    <row r="34" spans="2:31" ht="48" customHeight="1">
      <c r="B34" s="94" t="s">
        <v>0</v>
      </c>
      <c r="C34" s="98" t="s">
        <v>60</v>
      </c>
      <c r="D34" s="95" t="s">
        <v>66</v>
      </c>
      <c r="E34" s="95" t="s">
        <v>43</v>
      </c>
      <c r="F34" s="95"/>
      <c r="G34" s="95"/>
      <c r="H34" s="95" t="s">
        <v>44</v>
      </c>
      <c r="I34" s="95"/>
      <c r="J34" s="95"/>
      <c r="K34" s="95" t="s">
        <v>45</v>
      </c>
      <c r="L34" s="95"/>
      <c r="M34" s="95"/>
      <c r="N34" s="95" t="s">
        <v>46</v>
      </c>
      <c r="O34" s="95"/>
      <c r="P34" s="95"/>
      <c r="Q34" s="95" t="s">
        <v>47</v>
      </c>
      <c r="R34" s="95"/>
      <c r="S34" s="95"/>
      <c r="T34" s="94" t="s">
        <v>67</v>
      </c>
      <c r="U34" s="94"/>
      <c r="V34" s="94"/>
      <c r="W34" s="94"/>
      <c r="X34" s="94"/>
      <c r="Y34" s="94"/>
      <c r="Z34" s="133"/>
      <c r="AA34" s="133"/>
      <c r="AB34" s="133"/>
      <c r="AC34" s="133"/>
      <c r="AD34" s="133"/>
      <c r="AE34" s="133"/>
    </row>
    <row r="35" spans="2:31" ht="78.75" customHeight="1">
      <c r="B35" s="94"/>
      <c r="C35" s="99"/>
      <c r="D35" s="95"/>
      <c r="E35" s="83" t="s">
        <v>48</v>
      </c>
      <c r="F35" s="83" t="s">
        <v>49</v>
      </c>
      <c r="G35" s="83" t="s">
        <v>50</v>
      </c>
      <c r="H35" s="83" t="s">
        <v>48</v>
      </c>
      <c r="I35" s="83" t="s">
        <v>49</v>
      </c>
      <c r="J35" s="83" t="s">
        <v>50</v>
      </c>
      <c r="K35" s="83" t="s">
        <v>48</v>
      </c>
      <c r="L35" s="83" t="s">
        <v>49</v>
      </c>
      <c r="M35" s="83" t="s">
        <v>50</v>
      </c>
      <c r="N35" s="83" t="s">
        <v>48</v>
      </c>
      <c r="O35" s="83" t="s">
        <v>49</v>
      </c>
      <c r="P35" s="83" t="s">
        <v>50</v>
      </c>
      <c r="Q35" s="83" t="s">
        <v>48</v>
      </c>
      <c r="R35" s="83" t="s">
        <v>49</v>
      </c>
      <c r="S35" s="83" t="s">
        <v>50</v>
      </c>
      <c r="T35" s="83" t="s">
        <v>48</v>
      </c>
      <c r="U35" s="83" t="s">
        <v>11</v>
      </c>
      <c r="V35" s="83" t="s">
        <v>49</v>
      </c>
      <c r="W35" s="85" t="s">
        <v>11</v>
      </c>
      <c r="X35" s="83" t="s">
        <v>50</v>
      </c>
      <c r="Y35" s="83" t="s">
        <v>11</v>
      </c>
      <c r="Z35" s="76"/>
      <c r="AA35" s="76"/>
      <c r="AB35" s="76"/>
      <c r="AC35" s="76"/>
      <c r="AD35" s="76"/>
      <c r="AE35" s="76"/>
    </row>
    <row r="36" spans="2:31" ht="24" customHeight="1">
      <c r="B36" s="32">
        <v>1</v>
      </c>
      <c r="C36" s="88" t="s">
        <v>61</v>
      </c>
      <c r="D36" s="38"/>
      <c r="E36" s="37"/>
      <c r="F36" s="37"/>
      <c r="G36" s="37"/>
      <c r="H36" s="37"/>
      <c r="I36" s="37"/>
      <c r="J36" s="37"/>
      <c r="K36" s="37"/>
      <c r="L36" s="37"/>
      <c r="M36" s="37"/>
      <c r="N36" s="37"/>
      <c r="O36" s="37"/>
      <c r="P36" s="37"/>
      <c r="Q36" s="37"/>
      <c r="R36" s="37"/>
      <c r="S36" s="37"/>
      <c r="T36" s="32">
        <f t="shared" ref="T36:T40" si="0">(E36+H36+K36+N36+Q36)/5</f>
        <v>0</v>
      </c>
      <c r="U36" s="23" t="e">
        <f t="shared" ref="U36:U41" si="1">T36*100/D36</f>
        <v>#DIV/0!</v>
      </c>
      <c r="V36" s="27">
        <f t="shared" ref="V36:V41" si="2">(F36+I36+L36+O36+R36)/5</f>
        <v>0</v>
      </c>
      <c r="W36" s="23" t="e">
        <f t="shared" ref="W36:W41" si="3">V36*100/D36</f>
        <v>#DIV/0!</v>
      </c>
      <c r="X36" s="27">
        <f t="shared" ref="X36:X41" si="4">(G36+J36+M36+P36+S36)/5</f>
        <v>0</v>
      </c>
      <c r="Y36" s="23" t="e">
        <f t="shared" ref="Y36:Y41" si="5">X36*100/D36</f>
        <v>#DIV/0!</v>
      </c>
      <c r="Z36" s="77"/>
      <c r="AA36" s="75"/>
      <c r="AB36" s="77"/>
      <c r="AC36" s="75"/>
      <c r="AD36" s="77"/>
      <c r="AE36" s="75"/>
    </row>
    <row r="37" spans="2:31" ht="15.75">
      <c r="B37" s="32">
        <v>2</v>
      </c>
      <c r="C37" s="88" t="s">
        <v>62</v>
      </c>
      <c r="D37" s="38"/>
      <c r="E37" s="37"/>
      <c r="F37" s="37"/>
      <c r="G37" s="37"/>
      <c r="H37" s="37"/>
      <c r="I37" s="37"/>
      <c r="J37" s="37"/>
      <c r="K37" s="37"/>
      <c r="L37" s="37"/>
      <c r="M37" s="37"/>
      <c r="N37" s="37"/>
      <c r="O37" s="37"/>
      <c r="P37" s="37"/>
      <c r="Q37" s="37"/>
      <c r="R37" s="37"/>
      <c r="S37" s="37"/>
      <c r="T37" s="32">
        <f t="shared" si="0"/>
        <v>0</v>
      </c>
      <c r="U37" s="23" t="e">
        <f t="shared" si="1"/>
        <v>#DIV/0!</v>
      </c>
      <c r="V37" s="27">
        <f t="shared" si="2"/>
        <v>0</v>
      </c>
      <c r="W37" s="23" t="e">
        <f t="shared" si="3"/>
        <v>#DIV/0!</v>
      </c>
      <c r="X37" s="27">
        <f t="shared" si="4"/>
        <v>0</v>
      </c>
      <c r="Y37" s="23" t="e">
        <f t="shared" si="5"/>
        <v>#DIV/0!</v>
      </c>
      <c r="Z37" s="77"/>
      <c r="AA37" s="75"/>
      <c r="AB37" s="77"/>
      <c r="AC37" s="75"/>
      <c r="AD37" s="77"/>
      <c r="AE37" s="75"/>
    </row>
    <row r="38" spans="2:31" ht="15.75">
      <c r="B38" s="32">
        <v>3</v>
      </c>
      <c r="C38" s="88" t="s">
        <v>63</v>
      </c>
      <c r="D38" s="38">
        <v>4</v>
      </c>
      <c r="E38" s="37">
        <v>4</v>
      </c>
      <c r="F38" s="37"/>
      <c r="G38" s="37"/>
      <c r="H38" s="37">
        <v>4</v>
      </c>
      <c r="I38" s="37"/>
      <c r="J38" s="37"/>
      <c r="K38" s="37">
        <v>3</v>
      </c>
      <c r="L38" s="37">
        <v>1</v>
      </c>
      <c r="M38" s="37"/>
      <c r="N38" s="37">
        <v>4</v>
      </c>
      <c r="O38" s="37"/>
      <c r="P38" s="37"/>
      <c r="Q38" s="37">
        <v>4</v>
      </c>
      <c r="R38" s="37"/>
      <c r="S38" s="37"/>
      <c r="T38" s="32">
        <f t="shared" si="0"/>
        <v>3.8</v>
      </c>
      <c r="U38" s="23">
        <f t="shared" si="1"/>
        <v>95</v>
      </c>
      <c r="V38" s="27">
        <f t="shared" si="2"/>
        <v>0.2</v>
      </c>
      <c r="W38" s="23">
        <f t="shared" si="3"/>
        <v>5</v>
      </c>
      <c r="X38" s="27">
        <f t="shared" si="4"/>
        <v>0</v>
      </c>
      <c r="Y38" s="23">
        <f t="shared" si="5"/>
        <v>0</v>
      </c>
      <c r="Z38" s="77"/>
      <c r="AA38" s="75"/>
      <c r="AB38" s="77"/>
      <c r="AC38" s="75"/>
      <c r="AD38" s="77"/>
      <c r="AE38" s="75"/>
    </row>
    <row r="39" spans="2:31" ht="15.75">
      <c r="B39" s="32">
        <v>4</v>
      </c>
      <c r="C39" s="88" t="s">
        <v>64</v>
      </c>
      <c r="D39" s="38">
        <v>4</v>
      </c>
      <c r="E39" s="37">
        <v>4</v>
      </c>
      <c r="F39" s="37"/>
      <c r="G39" s="37"/>
      <c r="H39" s="37">
        <v>4</v>
      </c>
      <c r="I39" s="37"/>
      <c r="J39" s="37"/>
      <c r="K39" s="37">
        <v>3</v>
      </c>
      <c r="L39" s="37">
        <v>1</v>
      </c>
      <c r="M39" s="37"/>
      <c r="N39" s="37">
        <v>4</v>
      </c>
      <c r="O39" s="37"/>
      <c r="P39" s="37"/>
      <c r="Q39" s="37">
        <v>4</v>
      </c>
      <c r="R39" s="37"/>
      <c r="S39" s="37"/>
      <c r="T39" s="32">
        <f t="shared" si="0"/>
        <v>3.8</v>
      </c>
      <c r="U39" s="23">
        <f t="shared" si="1"/>
        <v>95</v>
      </c>
      <c r="V39" s="27">
        <f t="shared" si="2"/>
        <v>0.2</v>
      </c>
      <c r="W39" s="23">
        <f t="shared" si="3"/>
        <v>5</v>
      </c>
      <c r="X39" s="27">
        <f t="shared" si="4"/>
        <v>0</v>
      </c>
      <c r="Y39" s="23">
        <f t="shared" si="5"/>
        <v>0</v>
      </c>
      <c r="Z39" s="77"/>
      <c r="AA39" s="75"/>
      <c r="AB39" s="77"/>
      <c r="AC39" s="75"/>
      <c r="AD39" s="77"/>
      <c r="AE39" s="75"/>
    </row>
    <row r="40" spans="2:31" ht="18.75" customHeight="1">
      <c r="B40" s="32">
        <v>5</v>
      </c>
      <c r="C40" s="88" t="s">
        <v>65</v>
      </c>
      <c r="D40" s="38">
        <v>5</v>
      </c>
      <c r="E40" s="37">
        <v>5</v>
      </c>
      <c r="F40" s="37"/>
      <c r="G40" s="37"/>
      <c r="H40" s="37">
        <v>5</v>
      </c>
      <c r="I40" s="37"/>
      <c r="J40" s="37"/>
      <c r="K40" s="37">
        <v>4</v>
      </c>
      <c r="L40" s="37">
        <v>1</v>
      </c>
      <c r="M40" s="37"/>
      <c r="N40" s="37">
        <v>4</v>
      </c>
      <c r="O40" s="37">
        <v>1</v>
      </c>
      <c r="P40" s="37"/>
      <c r="Q40" s="37">
        <v>4</v>
      </c>
      <c r="R40" s="37">
        <v>1</v>
      </c>
      <c r="S40" s="37"/>
      <c r="T40" s="32">
        <f t="shared" si="0"/>
        <v>4.4000000000000004</v>
      </c>
      <c r="U40" s="23">
        <f t="shared" si="1"/>
        <v>88.000000000000014</v>
      </c>
      <c r="V40" s="27">
        <f t="shared" si="2"/>
        <v>0.6</v>
      </c>
      <c r="W40" s="23">
        <f t="shared" si="3"/>
        <v>12</v>
      </c>
      <c r="X40" s="27">
        <f t="shared" si="4"/>
        <v>0</v>
      </c>
      <c r="Y40" s="23">
        <f t="shared" si="5"/>
        <v>0</v>
      </c>
      <c r="Z40" s="77"/>
      <c r="AA40" s="75"/>
      <c r="AB40" s="77"/>
      <c r="AC40" s="75"/>
      <c r="AD40" s="77"/>
      <c r="AE40" s="75"/>
    </row>
    <row r="41" spans="2:31" ht="22.5" customHeight="1">
      <c r="B41" s="91" t="s">
        <v>54</v>
      </c>
      <c r="C41" s="93"/>
      <c r="D41" s="11">
        <f t="shared" ref="D41" si="6">SUM(D35:D40)</f>
        <v>13</v>
      </c>
      <c r="E41" s="11">
        <f t="shared" ref="E41:S41" si="7">SUM(E36:E40)</f>
        <v>13</v>
      </c>
      <c r="F41" s="11">
        <f t="shared" si="7"/>
        <v>0</v>
      </c>
      <c r="G41" s="11">
        <f t="shared" si="7"/>
        <v>0</v>
      </c>
      <c r="H41" s="11">
        <f t="shared" si="7"/>
        <v>13</v>
      </c>
      <c r="I41" s="11">
        <f t="shared" si="7"/>
        <v>0</v>
      </c>
      <c r="J41" s="11">
        <f t="shared" si="7"/>
        <v>0</v>
      </c>
      <c r="K41" s="11">
        <f t="shared" si="7"/>
        <v>10</v>
      </c>
      <c r="L41" s="11">
        <f t="shared" si="7"/>
        <v>3</v>
      </c>
      <c r="M41" s="11">
        <f t="shared" si="7"/>
        <v>0</v>
      </c>
      <c r="N41" s="11">
        <f t="shared" si="7"/>
        <v>12</v>
      </c>
      <c r="O41" s="11">
        <f t="shared" si="7"/>
        <v>1</v>
      </c>
      <c r="P41" s="11">
        <f t="shared" si="7"/>
        <v>0</v>
      </c>
      <c r="Q41" s="11">
        <f t="shared" si="7"/>
        <v>12</v>
      </c>
      <c r="R41" s="11">
        <f t="shared" si="7"/>
        <v>1</v>
      </c>
      <c r="S41" s="11">
        <f t="shared" si="7"/>
        <v>0</v>
      </c>
      <c r="T41" s="29">
        <f>(E41+H41+K41+N41+Q41)/5</f>
        <v>12</v>
      </c>
      <c r="U41" s="30">
        <f t="shared" si="1"/>
        <v>92.307692307692307</v>
      </c>
      <c r="V41" s="31">
        <f t="shared" si="2"/>
        <v>1</v>
      </c>
      <c r="W41" s="30">
        <f t="shared" si="3"/>
        <v>7.6923076923076925</v>
      </c>
      <c r="X41" s="31">
        <f t="shared" si="4"/>
        <v>0</v>
      </c>
      <c r="Y41" s="30">
        <f t="shared" si="5"/>
        <v>0</v>
      </c>
      <c r="Z41" s="77"/>
      <c r="AA41" s="75"/>
      <c r="AB41" s="77"/>
      <c r="AC41" s="75"/>
      <c r="AD41" s="77"/>
      <c r="AE41" s="75"/>
    </row>
    <row r="42" spans="2:31" ht="15.75">
      <c r="B42" s="91" t="s">
        <v>11</v>
      </c>
      <c r="C42" s="93"/>
      <c r="D42" s="12">
        <f>D41*100/D41</f>
        <v>100</v>
      </c>
      <c r="E42" s="24">
        <f>E41*100/D41</f>
        <v>100</v>
      </c>
      <c r="F42" s="25">
        <f>F41*100/D41</f>
        <v>0</v>
      </c>
      <c r="G42" s="25">
        <f>G41*100/D41</f>
        <v>0</v>
      </c>
      <c r="H42" s="25">
        <f>H41*100/D41</f>
        <v>100</v>
      </c>
      <c r="I42" s="25">
        <f>I41*100/D41</f>
        <v>0</v>
      </c>
      <c r="J42" s="25">
        <f>J41*100/D41</f>
        <v>0</v>
      </c>
      <c r="K42" s="25">
        <f>K41*100/D41</f>
        <v>76.92307692307692</v>
      </c>
      <c r="L42" s="25">
        <f>L41*100/D41</f>
        <v>23.076923076923077</v>
      </c>
      <c r="M42" s="25">
        <f>M41*100/D41</f>
        <v>0</v>
      </c>
      <c r="N42" s="25">
        <f>N41*100/D41</f>
        <v>92.307692307692307</v>
      </c>
      <c r="O42" s="25">
        <f>O41*100/D41</f>
        <v>7.6923076923076925</v>
      </c>
      <c r="P42" s="25">
        <f>P41*100/D41</f>
        <v>0</v>
      </c>
      <c r="Q42" s="25">
        <f>Q41*100/D41</f>
        <v>92.307692307692307</v>
      </c>
      <c r="R42" s="25">
        <f>R41*100/D41</f>
        <v>7.6923076923076925</v>
      </c>
      <c r="S42" s="25">
        <f>S41*100/D41</f>
        <v>0</v>
      </c>
      <c r="T42" s="32"/>
      <c r="U42" s="32"/>
      <c r="V42" s="32"/>
      <c r="W42" s="32"/>
      <c r="X42" s="32"/>
      <c r="Y42" s="3"/>
      <c r="Z42" s="71"/>
      <c r="AA42" s="72"/>
      <c r="AB42" s="71"/>
      <c r="AC42" s="72"/>
      <c r="AD42" s="71"/>
      <c r="AE42" s="72"/>
    </row>
    <row r="45" spans="2:31" ht="18.75">
      <c r="C45" s="48"/>
      <c r="J45" s="58"/>
      <c r="K45" s="58"/>
      <c r="L45" s="58"/>
      <c r="M45" s="58"/>
      <c r="N45" s="58"/>
      <c r="O45" s="58"/>
      <c r="P45" s="58"/>
      <c r="Q45" s="58"/>
      <c r="R45" s="58"/>
      <c r="S45" s="58"/>
      <c r="T45" s="58"/>
      <c r="U45" s="58"/>
      <c r="V45" s="58"/>
      <c r="W45" s="58"/>
      <c r="X45" s="58"/>
      <c r="Y45" s="58"/>
      <c r="Z45" s="58"/>
      <c r="AA45" s="58"/>
      <c r="AB45" s="58"/>
      <c r="AC45" s="58"/>
      <c r="AD45" s="58"/>
      <c r="AE45" s="58"/>
    </row>
    <row r="46" spans="2:31" ht="18.75" customHeight="1">
      <c r="C46" s="48" t="s">
        <v>92</v>
      </c>
      <c r="J46" s="58"/>
      <c r="K46" s="58"/>
      <c r="L46" s="58"/>
      <c r="M46" s="58"/>
      <c r="N46" s="58"/>
      <c r="O46" s="58"/>
      <c r="P46" s="58"/>
      <c r="Q46" s="58"/>
      <c r="R46" s="58"/>
      <c r="S46" s="58"/>
      <c r="T46" s="58"/>
      <c r="U46" s="58"/>
      <c r="V46" s="58"/>
      <c r="W46" s="58"/>
      <c r="X46" s="58"/>
      <c r="Y46" s="58"/>
      <c r="Z46" s="58"/>
      <c r="AA46" s="58"/>
      <c r="AB46" s="58"/>
      <c r="AC46" s="58"/>
      <c r="AD46" s="58"/>
      <c r="AE46" s="58"/>
    </row>
    <row r="47" spans="2:31" ht="18.75">
      <c r="C47" s="59" t="s">
        <v>73</v>
      </c>
      <c r="F47" s="86">
        <v>0</v>
      </c>
      <c r="G47" s="127" t="s">
        <v>74</v>
      </c>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row>
    <row r="48" spans="2:31" ht="18.75">
      <c r="C48" s="46" t="s">
        <v>75</v>
      </c>
      <c r="D48" s="48"/>
      <c r="E48" s="48"/>
      <c r="F48" s="47">
        <f>D38</f>
        <v>4</v>
      </c>
      <c r="G48" s="48"/>
      <c r="J48" s="46"/>
      <c r="P48" s="86"/>
    </row>
    <row r="49" spans="3:32" ht="18.75">
      <c r="C49" s="48" t="s">
        <v>69</v>
      </c>
      <c r="E49" s="47">
        <f>T38</f>
        <v>3.8</v>
      </c>
      <c r="F49" s="47"/>
      <c r="G49" s="48"/>
      <c r="J49" s="46"/>
      <c r="P49" s="86"/>
    </row>
    <row r="50" spans="3:32" ht="18.75">
      <c r="C50" s="48" t="s">
        <v>70</v>
      </c>
      <c r="E50" s="79">
        <f>V38</f>
        <v>0.2</v>
      </c>
      <c r="F50" s="47"/>
      <c r="G50" s="48"/>
      <c r="K50" s="126" t="s">
        <v>100</v>
      </c>
      <c r="L50" s="126"/>
      <c r="M50" s="126"/>
      <c r="N50" s="126"/>
      <c r="O50" s="126"/>
      <c r="P50" s="126"/>
      <c r="Q50" s="126"/>
      <c r="R50" s="126"/>
      <c r="S50" s="126"/>
      <c r="T50" s="126"/>
      <c r="U50" s="126"/>
      <c r="V50" s="126"/>
      <c r="W50" s="126"/>
      <c r="X50" s="126"/>
      <c r="Y50" s="126"/>
      <c r="Z50" s="126"/>
      <c r="AA50" s="126"/>
      <c r="AB50" s="126"/>
      <c r="AC50" s="126"/>
      <c r="AD50" s="126"/>
      <c r="AE50" s="126"/>
      <c r="AF50" s="126"/>
    </row>
    <row r="51" spans="3:32" ht="18.75">
      <c r="C51" s="48" t="s">
        <v>71</v>
      </c>
      <c r="E51" s="79">
        <f>X38</f>
        <v>0</v>
      </c>
      <c r="F51" s="47"/>
      <c r="G51" s="48"/>
      <c r="J51" s="58"/>
      <c r="K51" s="52" t="s">
        <v>94</v>
      </c>
      <c r="T51" s="46" t="s">
        <v>95</v>
      </c>
    </row>
    <row r="52" spans="3:32" ht="18.75">
      <c r="C52" s="46" t="s">
        <v>76</v>
      </c>
      <c r="D52" s="48"/>
      <c r="E52" s="48"/>
      <c r="F52" s="47">
        <f>D39</f>
        <v>4</v>
      </c>
      <c r="G52" s="48"/>
      <c r="J52" s="52"/>
      <c r="K52" s="48"/>
      <c r="L52" s="53"/>
      <c r="M52" s="53"/>
      <c r="N52" s="53"/>
      <c r="O52" s="53"/>
      <c r="P52" s="53"/>
      <c r="Q52" s="53"/>
      <c r="R52" s="53"/>
      <c r="S52" s="53"/>
      <c r="T52" s="48" t="s">
        <v>89</v>
      </c>
      <c r="U52" s="53"/>
      <c r="V52" s="53"/>
      <c r="W52" s="53"/>
      <c r="X52" s="53"/>
      <c r="Y52" s="78">
        <f>E14+E15</f>
        <v>0</v>
      </c>
    </row>
    <row r="53" spans="3:32" ht="18.75">
      <c r="C53" s="48" t="s">
        <v>69</v>
      </c>
      <c r="E53" s="47">
        <f>T39</f>
        <v>3.8</v>
      </c>
      <c r="F53" s="47"/>
      <c r="G53" s="48"/>
      <c r="J53" s="48"/>
      <c r="K53" s="48" t="s">
        <v>82</v>
      </c>
      <c r="L53" s="48"/>
      <c r="M53" s="48"/>
      <c r="N53" s="53"/>
      <c r="O53" s="53"/>
      <c r="P53" s="53"/>
      <c r="Q53" s="53"/>
      <c r="R53" s="53"/>
      <c r="S53" s="53"/>
      <c r="T53" s="48" t="s">
        <v>82</v>
      </c>
      <c r="U53" s="53"/>
      <c r="V53" s="53"/>
      <c r="W53" s="53"/>
      <c r="X53" s="53"/>
      <c r="Y53" s="78">
        <f>E18+E19</f>
        <v>0</v>
      </c>
    </row>
    <row r="54" spans="3:32" ht="18.75">
      <c r="C54" s="48" t="s">
        <v>70</v>
      </c>
      <c r="E54" s="79">
        <f>V39</f>
        <v>0.2</v>
      </c>
      <c r="F54" s="47"/>
      <c r="G54" s="48"/>
      <c r="J54" s="48"/>
      <c r="K54" s="48" t="s">
        <v>83</v>
      </c>
      <c r="L54" s="53"/>
      <c r="M54" s="53"/>
      <c r="N54" s="53"/>
      <c r="O54" s="53"/>
      <c r="P54" s="53"/>
      <c r="Q54" s="53"/>
      <c r="R54" s="53"/>
      <c r="S54" s="53"/>
      <c r="T54" s="48" t="s">
        <v>83</v>
      </c>
      <c r="U54" s="53"/>
      <c r="V54" s="53"/>
      <c r="W54" s="53"/>
      <c r="X54" s="53"/>
      <c r="Y54" s="78">
        <f>E22+E23</f>
        <v>0</v>
      </c>
    </row>
    <row r="55" spans="3:32" ht="18.75">
      <c r="C55" s="48" t="s">
        <v>71</v>
      </c>
      <c r="E55" s="79">
        <f>X39</f>
        <v>0</v>
      </c>
      <c r="F55" s="47"/>
      <c r="G55" s="48"/>
      <c r="J55" s="48"/>
      <c r="K55" s="48" t="s">
        <v>84</v>
      </c>
      <c r="L55" s="53"/>
      <c r="M55" s="53"/>
      <c r="N55" s="53"/>
      <c r="O55" s="53"/>
      <c r="P55" s="53"/>
      <c r="Q55" s="53"/>
      <c r="R55" s="53"/>
      <c r="S55" s="53"/>
      <c r="T55" s="48" t="s">
        <v>84</v>
      </c>
      <c r="U55" s="53"/>
      <c r="V55" s="53"/>
      <c r="W55" s="53"/>
      <c r="X55" s="53"/>
      <c r="Y55" s="78">
        <f>E26+E27</f>
        <v>0</v>
      </c>
    </row>
    <row r="56" spans="3:32" ht="18.75">
      <c r="C56" s="46" t="s">
        <v>77</v>
      </c>
      <c r="D56" s="48"/>
      <c r="E56" s="48"/>
      <c r="F56" s="47">
        <f>D40</f>
        <v>5</v>
      </c>
      <c r="G56" s="48"/>
      <c r="J56" s="48"/>
      <c r="K56" s="48" t="s">
        <v>85</v>
      </c>
      <c r="L56" s="53"/>
      <c r="M56" s="53"/>
      <c r="N56" s="53"/>
      <c r="O56" s="53"/>
      <c r="P56" s="53"/>
      <c r="Q56" s="53"/>
      <c r="R56" s="53"/>
      <c r="S56" s="48"/>
      <c r="T56" s="48" t="s">
        <v>85</v>
      </c>
      <c r="U56" s="53"/>
      <c r="V56" s="53"/>
      <c r="W56" s="53"/>
      <c r="X56" s="53"/>
      <c r="Y56" s="78">
        <f>E30+E31</f>
        <v>0</v>
      </c>
    </row>
    <row r="57" spans="3:32" ht="18.75">
      <c r="C57" s="48" t="s">
        <v>69</v>
      </c>
      <c r="E57" s="47">
        <f>T40</f>
        <v>4.4000000000000004</v>
      </c>
      <c r="F57" s="48"/>
      <c r="G57" s="48"/>
      <c r="J57" s="53"/>
      <c r="K57" s="53"/>
      <c r="L57" s="53"/>
      <c r="M57" s="53"/>
      <c r="N57" s="53"/>
      <c r="O57" s="53"/>
      <c r="P57" s="53"/>
      <c r="Q57" s="53"/>
      <c r="R57" s="53"/>
      <c r="S57" s="53"/>
      <c r="T57" s="53"/>
      <c r="U57" s="53"/>
      <c r="V57" s="53"/>
      <c r="W57" s="53"/>
      <c r="X57" s="53"/>
    </row>
    <row r="58" spans="3:32" ht="18.75">
      <c r="C58" s="48" t="s">
        <v>70</v>
      </c>
      <c r="E58" s="79">
        <f>V40</f>
        <v>0.6</v>
      </c>
      <c r="F58" s="48"/>
      <c r="G58" s="48"/>
    </row>
    <row r="59" spans="3:32" ht="18.75">
      <c r="C59" s="48" t="s">
        <v>71</v>
      </c>
      <c r="E59" s="79">
        <f>X40</f>
        <v>0</v>
      </c>
      <c r="F59" s="48"/>
      <c r="G59" s="48"/>
    </row>
    <row r="60" spans="3:32" ht="18.75">
      <c r="C60" s="46" t="s">
        <v>78</v>
      </c>
      <c r="D60" s="48"/>
      <c r="E60" s="48"/>
      <c r="F60" s="48"/>
      <c r="G60" s="47">
        <f>D41</f>
        <v>13</v>
      </c>
    </row>
    <row r="61" spans="3:32" ht="18.75">
      <c r="C61" s="48" t="s">
        <v>69</v>
      </c>
      <c r="E61" s="47">
        <f>T41</f>
        <v>12</v>
      </c>
      <c r="F61" s="48"/>
      <c r="G61" s="48"/>
    </row>
    <row r="62" spans="3:32" ht="18.75">
      <c r="C62" s="48" t="s">
        <v>70</v>
      </c>
      <c r="E62" s="79">
        <f>V41</f>
        <v>1</v>
      </c>
      <c r="F62" s="51"/>
      <c r="G62" s="51"/>
    </row>
    <row r="63" spans="3:32" ht="18.75">
      <c r="C63" s="48" t="s">
        <v>71</v>
      </c>
      <c r="E63" s="79">
        <f>X41</f>
        <v>0</v>
      </c>
      <c r="F63" s="51"/>
      <c r="G63" s="51"/>
    </row>
    <row r="65" spans="2:6" ht="18.75">
      <c r="C65" s="48"/>
    </row>
    <row r="68" spans="2:6" ht="18.75">
      <c r="C68" s="48" t="s">
        <v>96</v>
      </c>
    </row>
    <row r="70" spans="2:6" ht="15.75">
      <c r="B70" s="60"/>
      <c r="C70" s="61"/>
      <c r="D70" s="61"/>
      <c r="E70" s="61"/>
      <c r="F70" s="60"/>
    </row>
    <row r="500" spans="4:42" ht="15.75">
      <c r="D500" s="88" t="s">
        <v>61</v>
      </c>
      <c r="E500" s="62">
        <f>E36</f>
        <v>0</v>
      </c>
      <c r="F500" s="62">
        <f>F36</f>
        <v>0</v>
      </c>
      <c r="G500" s="62">
        <f>G36</f>
        <v>0</v>
      </c>
      <c r="H500" s="62">
        <f>G510</f>
        <v>0</v>
      </c>
      <c r="I500" s="62">
        <f>H510</f>
        <v>0</v>
      </c>
      <c r="J500" s="62">
        <f>I510</f>
        <v>0</v>
      </c>
      <c r="L500" s="88" t="s">
        <v>61</v>
      </c>
      <c r="M500" s="62">
        <f>H36</f>
        <v>0</v>
      </c>
      <c r="N500" s="62">
        <f>I36</f>
        <v>0</v>
      </c>
      <c r="O500" s="62">
        <f>J36</f>
        <v>0</v>
      </c>
      <c r="P500" s="62">
        <f>J510</f>
        <v>0</v>
      </c>
      <c r="Q500" s="62">
        <f>K510</f>
        <v>0</v>
      </c>
      <c r="R500" s="62">
        <f>L510</f>
        <v>0</v>
      </c>
      <c r="T500" s="88" t="s">
        <v>61</v>
      </c>
      <c r="U500" s="62">
        <f>K36</f>
        <v>0</v>
      </c>
      <c r="V500" s="62">
        <f>L36</f>
        <v>0</v>
      </c>
      <c r="W500" s="62">
        <f>M36</f>
        <v>0</v>
      </c>
      <c r="X500" s="62">
        <f>M510</f>
        <v>0</v>
      </c>
      <c r="Y500" s="62">
        <f>N510</f>
        <v>0</v>
      </c>
      <c r="Z500" s="62">
        <f>O510</f>
        <v>0</v>
      </c>
      <c r="AB500" s="88" t="s">
        <v>61</v>
      </c>
      <c r="AC500" s="62">
        <f>N36</f>
        <v>0</v>
      </c>
      <c r="AD500" s="62">
        <f>O36</f>
        <v>0</v>
      </c>
      <c r="AE500" s="62">
        <f>P36</f>
        <v>0</v>
      </c>
      <c r="AF500" s="62">
        <f>P510</f>
        <v>0</v>
      </c>
      <c r="AG500" s="62">
        <f>Q510</f>
        <v>0</v>
      </c>
      <c r="AH500" s="62">
        <f>R510</f>
        <v>0</v>
      </c>
      <c r="AJ500" s="88" t="s">
        <v>61</v>
      </c>
      <c r="AK500" s="62">
        <f>Q36</f>
        <v>0</v>
      </c>
      <c r="AL500" s="62">
        <f>R36</f>
        <v>0</v>
      </c>
      <c r="AM500" s="62">
        <f>S36</f>
        <v>0</v>
      </c>
      <c r="AN500" s="62">
        <f>S510</f>
        <v>0</v>
      </c>
      <c r="AO500" s="62">
        <f>U510</f>
        <v>0</v>
      </c>
      <c r="AP500" s="62">
        <f>U510</f>
        <v>0</v>
      </c>
    </row>
    <row r="501" spans="4:42" ht="15.75">
      <c r="D501" s="88" t="s">
        <v>62</v>
      </c>
      <c r="E501" s="62">
        <f t="shared" ref="E501:G501" si="8">E37</f>
        <v>0</v>
      </c>
      <c r="F501" s="62">
        <f t="shared" si="8"/>
        <v>0</v>
      </c>
      <c r="G501" s="62">
        <f t="shared" si="8"/>
        <v>0</v>
      </c>
      <c r="H501" s="62">
        <f t="shared" ref="H501:J501" si="9">G511</f>
        <v>0</v>
      </c>
      <c r="I501" s="62">
        <f t="shared" si="9"/>
        <v>0</v>
      </c>
      <c r="J501" s="62">
        <f t="shared" si="9"/>
        <v>0</v>
      </c>
      <c r="L501" s="88" t="s">
        <v>62</v>
      </c>
      <c r="M501" s="62">
        <f t="shared" ref="M501:O501" si="10">H37</f>
        <v>0</v>
      </c>
      <c r="N501" s="62">
        <f t="shared" si="10"/>
        <v>0</v>
      </c>
      <c r="O501" s="62">
        <f t="shared" si="10"/>
        <v>0</v>
      </c>
      <c r="P501" s="62">
        <f t="shared" ref="P501:R501" si="11">J511</f>
        <v>0</v>
      </c>
      <c r="Q501" s="62">
        <f t="shared" si="11"/>
        <v>0</v>
      </c>
      <c r="R501" s="62">
        <f t="shared" si="11"/>
        <v>0</v>
      </c>
      <c r="T501" s="88" t="s">
        <v>62</v>
      </c>
      <c r="U501" s="62">
        <f t="shared" ref="U501:W501" si="12">K37</f>
        <v>0</v>
      </c>
      <c r="V501" s="62">
        <f t="shared" si="12"/>
        <v>0</v>
      </c>
      <c r="W501" s="62">
        <f t="shared" si="12"/>
        <v>0</v>
      </c>
      <c r="X501" s="62">
        <f t="shared" ref="X501:Z501" si="13">M511</f>
        <v>0</v>
      </c>
      <c r="Y501" s="62">
        <f t="shared" si="13"/>
        <v>0</v>
      </c>
      <c r="Z501" s="62">
        <f t="shared" si="13"/>
        <v>0</v>
      </c>
      <c r="AB501" s="88" t="s">
        <v>62</v>
      </c>
      <c r="AC501" s="62">
        <f t="shared" ref="AC501:AE501" si="14">N37</f>
        <v>0</v>
      </c>
      <c r="AD501" s="62">
        <f t="shared" si="14"/>
        <v>0</v>
      </c>
      <c r="AE501" s="62">
        <f t="shared" si="14"/>
        <v>0</v>
      </c>
      <c r="AF501" s="62">
        <f t="shared" ref="AF501:AH501" si="15">P511</f>
        <v>0</v>
      </c>
      <c r="AG501" s="62">
        <f t="shared" si="15"/>
        <v>0</v>
      </c>
      <c r="AH501" s="62">
        <f t="shared" si="15"/>
        <v>0</v>
      </c>
      <c r="AJ501" s="88" t="s">
        <v>62</v>
      </c>
      <c r="AK501" s="62">
        <f t="shared" ref="AK501:AM501" si="16">Q37</f>
        <v>0</v>
      </c>
      <c r="AL501" s="62">
        <f t="shared" si="16"/>
        <v>0</v>
      </c>
      <c r="AM501" s="62">
        <f t="shared" si="16"/>
        <v>0</v>
      </c>
      <c r="AN501" s="62">
        <f t="shared" ref="AN501:AN504" si="17">S511</f>
        <v>0</v>
      </c>
      <c r="AO501" s="62">
        <f t="shared" ref="AO501:AO504" si="18">U511</f>
        <v>0</v>
      </c>
      <c r="AP501" s="62">
        <f t="shared" ref="AP501:AP504" si="19">U511</f>
        <v>0</v>
      </c>
    </row>
    <row r="502" spans="4:42" ht="15.75">
      <c r="D502" s="88" t="s">
        <v>63</v>
      </c>
      <c r="E502" s="62">
        <f t="shared" ref="E502:G502" si="20">E38</f>
        <v>4</v>
      </c>
      <c r="F502" s="62">
        <f t="shared" si="20"/>
        <v>0</v>
      </c>
      <c r="G502" s="62">
        <f t="shared" si="20"/>
        <v>0</v>
      </c>
      <c r="H502" s="62">
        <f t="shared" ref="H502:J502" si="21">G512</f>
        <v>0</v>
      </c>
      <c r="I502" s="62">
        <f t="shared" si="21"/>
        <v>0</v>
      </c>
      <c r="J502" s="62">
        <f t="shared" si="21"/>
        <v>0</v>
      </c>
      <c r="L502" s="88" t="s">
        <v>63</v>
      </c>
      <c r="M502" s="62">
        <f t="shared" ref="M502:O502" si="22">H38</f>
        <v>4</v>
      </c>
      <c r="N502" s="62">
        <f t="shared" si="22"/>
        <v>0</v>
      </c>
      <c r="O502" s="62">
        <f t="shared" si="22"/>
        <v>0</v>
      </c>
      <c r="P502" s="62">
        <f t="shared" ref="P502:R502" si="23">J512</f>
        <v>0</v>
      </c>
      <c r="Q502" s="62">
        <f t="shared" si="23"/>
        <v>0</v>
      </c>
      <c r="R502" s="62">
        <f t="shared" si="23"/>
        <v>0</v>
      </c>
      <c r="T502" s="88" t="s">
        <v>63</v>
      </c>
      <c r="U502" s="62">
        <f t="shared" ref="U502:W502" si="24">K38</f>
        <v>3</v>
      </c>
      <c r="V502" s="62">
        <f t="shared" si="24"/>
        <v>1</v>
      </c>
      <c r="W502" s="62">
        <f t="shared" si="24"/>
        <v>0</v>
      </c>
      <c r="X502" s="62">
        <f t="shared" ref="X502:Z502" si="25">M512</f>
        <v>0</v>
      </c>
      <c r="Y502" s="62">
        <f t="shared" si="25"/>
        <v>0</v>
      </c>
      <c r="Z502" s="62">
        <f t="shared" si="25"/>
        <v>0</v>
      </c>
      <c r="AB502" s="88" t="s">
        <v>63</v>
      </c>
      <c r="AC502" s="62">
        <f t="shared" ref="AC502:AE502" si="26">N38</f>
        <v>4</v>
      </c>
      <c r="AD502" s="62">
        <f t="shared" si="26"/>
        <v>0</v>
      </c>
      <c r="AE502" s="62">
        <f t="shared" si="26"/>
        <v>0</v>
      </c>
      <c r="AF502" s="62">
        <f t="shared" ref="AF502:AH502" si="27">P512</f>
        <v>0</v>
      </c>
      <c r="AG502" s="62">
        <f t="shared" si="27"/>
        <v>0</v>
      </c>
      <c r="AH502" s="62">
        <f t="shared" si="27"/>
        <v>0</v>
      </c>
      <c r="AJ502" s="88" t="s">
        <v>63</v>
      </c>
      <c r="AK502" s="62">
        <f t="shared" ref="AK502:AM502" si="28">Q38</f>
        <v>4</v>
      </c>
      <c r="AL502" s="62">
        <f t="shared" si="28"/>
        <v>0</v>
      </c>
      <c r="AM502" s="62">
        <f t="shared" si="28"/>
        <v>0</v>
      </c>
      <c r="AN502" s="62">
        <f t="shared" si="17"/>
        <v>0</v>
      </c>
      <c r="AO502" s="62">
        <f t="shared" si="18"/>
        <v>0</v>
      </c>
      <c r="AP502" s="62">
        <f t="shared" si="19"/>
        <v>0</v>
      </c>
    </row>
    <row r="503" spans="4:42" ht="15.75">
      <c r="D503" s="88" t="s">
        <v>64</v>
      </c>
      <c r="E503" s="62">
        <f t="shared" ref="E503:G503" si="29">E39</f>
        <v>4</v>
      </c>
      <c r="F503" s="62">
        <f t="shared" si="29"/>
        <v>0</v>
      </c>
      <c r="G503" s="62">
        <f t="shared" si="29"/>
        <v>0</v>
      </c>
      <c r="H503" s="62">
        <f t="shared" ref="H503:J503" si="30">G513</f>
        <v>0</v>
      </c>
      <c r="I503" s="62">
        <f t="shared" si="30"/>
        <v>0</v>
      </c>
      <c r="J503" s="62">
        <f t="shared" si="30"/>
        <v>0</v>
      </c>
      <c r="L503" s="88" t="s">
        <v>64</v>
      </c>
      <c r="M503" s="62">
        <f t="shared" ref="M503:O503" si="31">H39</f>
        <v>4</v>
      </c>
      <c r="N503" s="62">
        <f t="shared" si="31"/>
        <v>0</v>
      </c>
      <c r="O503" s="62">
        <f t="shared" si="31"/>
        <v>0</v>
      </c>
      <c r="P503" s="62">
        <f t="shared" ref="P503:R503" si="32">J513</f>
        <v>0</v>
      </c>
      <c r="Q503" s="62">
        <f t="shared" si="32"/>
        <v>0</v>
      </c>
      <c r="R503" s="62">
        <f t="shared" si="32"/>
        <v>0</v>
      </c>
      <c r="T503" s="88" t="s">
        <v>64</v>
      </c>
      <c r="U503" s="62">
        <f t="shared" ref="U503:W503" si="33">K39</f>
        <v>3</v>
      </c>
      <c r="V503" s="62">
        <f t="shared" si="33"/>
        <v>1</v>
      </c>
      <c r="W503" s="62">
        <f t="shared" si="33"/>
        <v>0</v>
      </c>
      <c r="X503" s="62">
        <f t="shared" ref="X503:Z503" si="34">M513</f>
        <v>0</v>
      </c>
      <c r="Y503" s="62">
        <f t="shared" si="34"/>
        <v>0</v>
      </c>
      <c r="Z503" s="62">
        <f t="shared" si="34"/>
        <v>0</v>
      </c>
      <c r="AB503" s="88" t="s">
        <v>64</v>
      </c>
      <c r="AC503" s="62">
        <f t="shared" ref="AC503:AE503" si="35">N39</f>
        <v>4</v>
      </c>
      <c r="AD503" s="62">
        <f t="shared" si="35"/>
        <v>0</v>
      </c>
      <c r="AE503" s="62">
        <f t="shared" si="35"/>
        <v>0</v>
      </c>
      <c r="AF503" s="62">
        <f t="shared" ref="AF503:AH503" si="36">P513</f>
        <v>0</v>
      </c>
      <c r="AG503" s="62">
        <f t="shared" si="36"/>
        <v>0</v>
      </c>
      <c r="AH503" s="62">
        <f t="shared" si="36"/>
        <v>0</v>
      </c>
      <c r="AJ503" s="88" t="s">
        <v>64</v>
      </c>
      <c r="AK503" s="62">
        <f t="shared" ref="AK503:AM503" si="37">Q39</f>
        <v>4</v>
      </c>
      <c r="AL503" s="62">
        <f t="shared" si="37"/>
        <v>0</v>
      </c>
      <c r="AM503" s="62">
        <f t="shared" si="37"/>
        <v>0</v>
      </c>
      <c r="AN503" s="62">
        <f t="shared" si="17"/>
        <v>0</v>
      </c>
      <c r="AO503" s="62">
        <f t="shared" si="18"/>
        <v>0</v>
      </c>
      <c r="AP503" s="62">
        <f t="shared" si="19"/>
        <v>0</v>
      </c>
    </row>
    <row r="504" spans="4:42" ht="15.75">
      <c r="D504" s="88" t="s">
        <v>65</v>
      </c>
      <c r="E504" s="62">
        <f t="shared" ref="E504:G504" si="38">E40</f>
        <v>5</v>
      </c>
      <c r="F504" s="62">
        <f t="shared" si="38"/>
        <v>0</v>
      </c>
      <c r="G504" s="62">
        <f t="shared" si="38"/>
        <v>0</v>
      </c>
      <c r="H504" s="62">
        <f t="shared" ref="H504:J504" si="39">G514</f>
        <v>0</v>
      </c>
      <c r="I504" s="62">
        <f t="shared" si="39"/>
        <v>0</v>
      </c>
      <c r="J504" s="62">
        <f t="shared" si="39"/>
        <v>0</v>
      </c>
      <c r="L504" s="88" t="s">
        <v>65</v>
      </c>
      <c r="M504" s="62">
        <f t="shared" ref="M504:O504" si="40">H40</f>
        <v>5</v>
      </c>
      <c r="N504" s="62">
        <f t="shared" si="40"/>
        <v>0</v>
      </c>
      <c r="O504" s="62">
        <f t="shared" si="40"/>
        <v>0</v>
      </c>
      <c r="P504" s="62">
        <f t="shared" ref="P504:R504" si="41">J514</f>
        <v>0</v>
      </c>
      <c r="Q504" s="62">
        <f t="shared" si="41"/>
        <v>0</v>
      </c>
      <c r="R504" s="62">
        <f t="shared" si="41"/>
        <v>0</v>
      </c>
      <c r="T504" s="88" t="s">
        <v>65</v>
      </c>
      <c r="U504" s="62">
        <f t="shared" ref="U504:W504" si="42">K40</f>
        <v>4</v>
      </c>
      <c r="V504" s="62">
        <f t="shared" si="42"/>
        <v>1</v>
      </c>
      <c r="W504" s="62">
        <f t="shared" si="42"/>
        <v>0</v>
      </c>
      <c r="X504" s="62">
        <f t="shared" ref="X504:Z504" si="43">M514</f>
        <v>0</v>
      </c>
      <c r="Y504" s="62">
        <f t="shared" si="43"/>
        <v>0</v>
      </c>
      <c r="Z504" s="62">
        <f t="shared" si="43"/>
        <v>0</v>
      </c>
      <c r="AB504" s="88" t="s">
        <v>65</v>
      </c>
      <c r="AC504" s="62">
        <f t="shared" ref="AC504:AE504" si="44">N40</f>
        <v>4</v>
      </c>
      <c r="AD504" s="62">
        <f t="shared" si="44"/>
        <v>1</v>
      </c>
      <c r="AE504" s="62">
        <f t="shared" si="44"/>
        <v>0</v>
      </c>
      <c r="AF504" s="62">
        <f t="shared" ref="AF504:AH504" si="45">P514</f>
        <v>0</v>
      </c>
      <c r="AG504" s="62">
        <f t="shared" si="45"/>
        <v>0</v>
      </c>
      <c r="AH504" s="62">
        <f t="shared" si="45"/>
        <v>0</v>
      </c>
      <c r="AJ504" s="88" t="s">
        <v>65</v>
      </c>
      <c r="AK504" s="62">
        <f t="shared" ref="AK504:AM504" si="46">Q40</f>
        <v>4</v>
      </c>
      <c r="AL504" s="62">
        <f t="shared" si="46"/>
        <v>1</v>
      </c>
      <c r="AM504" s="62">
        <f t="shared" si="46"/>
        <v>0</v>
      </c>
      <c r="AN504" s="62">
        <f t="shared" si="17"/>
        <v>0</v>
      </c>
      <c r="AO504" s="62">
        <f t="shared" si="18"/>
        <v>0</v>
      </c>
      <c r="AP504" s="62">
        <f t="shared" si="19"/>
        <v>0</v>
      </c>
    </row>
    <row r="505" spans="4:42">
      <c r="D505" s="62"/>
      <c r="E505" s="130" t="s">
        <v>27</v>
      </c>
      <c r="F505" s="131"/>
      <c r="G505" s="132"/>
      <c r="H505" s="130" t="s">
        <v>28</v>
      </c>
      <c r="I505" s="131"/>
      <c r="J505" s="132"/>
      <c r="L505" s="62"/>
      <c r="M505" s="130" t="s">
        <v>27</v>
      </c>
      <c r="N505" s="131"/>
      <c r="O505" s="132"/>
      <c r="P505" s="130" t="s">
        <v>28</v>
      </c>
      <c r="Q505" s="131"/>
      <c r="R505" s="132"/>
      <c r="T505" s="62"/>
      <c r="U505" s="130" t="s">
        <v>27</v>
      </c>
      <c r="V505" s="131"/>
      <c r="W505" s="132"/>
      <c r="X505" s="130" t="s">
        <v>28</v>
      </c>
      <c r="Y505" s="131"/>
      <c r="Z505" s="132"/>
      <c r="AB505" s="62"/>
      <c r="AC505" s="130" t="s">
        <v>27</v>
      </c>
      <c r="AD505" s="131"/>
      <c r="AE505" s="132"/>
      <c r="AF505" s="130" t="s">
        <v>28</v>
      </c>
      <c r="AG505" s="131"/>
      <c r="AH505" s="132"/>
      <c r="AJ505" s="62"/>
      <c r="AK505" s="130" t="s">
        <v>27</v>
      </c>
      <c r="AL505" s="131"/>
      <c r="AM505" s="132"/>
      <c r="AN505" s="130" t="s">
        <v>28</v>
      </c>
      <c r="AO505" s="131"/>
      <c r="AP505" s="132"/>
    </row>
    <row r="508" spans="4:42" ht="15.75">
      <c r="D508" s="94" t="s">
        <v>0</v>
      </c>
      <c r="E508" s="95" t="s">
        <v>12</v>
      </c>
      <c r="F508" s="95" t="s">
        <v>9</v>
      </c>
      <c r="G508" s="94" t="s">
        <v>1</v>
      </c>
      <c r="H508" s="94"/>
      <c r="I508" s="94"/>
      <c r="J508" s="95" t="s">
        <v>6</v>
      </c>
      <c r="K508" s="95"/>
      <c r="L508" s="95"/>
      <c r="M508" s="95" t="s">
        <v>7</v>
      </c>
      <c r="N508" s="95"/>
      <c r="O508" s="95"/>
      <c r="P508" s="95" t="s">
        <v>8</v>
      </c>
      <c r="Q508" s="95"/>
      <c r="R508" s="95"/>
      <c r="S508" s="95" t="s">
        <v>5</v>
      </c>
      <c r="T508" s="95"/>
      <c r="U508" s="95"/>
      <c r="V508" s="113" t="s">
        <v>18</v>
      </c>
      <c r="W508" s="101"/>
      <c r="X508" s="101"/>
      <c r="Y508" s="101"/>
      <c r="Z508" s="101"/>
      <c r="AA508" s="102"/>
    </row>
    <row r="509" spans="4:42" ht="63">
      <c r="D509" s="94"/>
      <c r="E509" s="95"/>
      <c r="F509" s="95"/>
      <c r="G509" s="33" t="s">
        <v>2</v>
      </c>
      <c r="H509" s="33" t="s">
        <v>3</v>
      </c>
      <c r="I509" s="33" t="s">
        <v>4</v>
      </c>
      <c r="J509" s="33" t="s">
        <v>2</v>
      </c>
      <c r="K509" s="33" t="s">
        <v>3</v>
      </c>
      <c r="L509" s="33" t="s">
        <v>4</v>
      </c>
      <c r="M509" s="33" t="s">
        <v>2</v>
      </c>
      <c r="N509" s="33" t="s">
        <v>3</v>
      </c>
      <c r="O509" s="33" t="s">
        <v>4</v>
      </c>
      <c r="P509" s="33" t="s">
        <v>2</v>
      </c>
      <c r="Q509" s="33" t="s">
        <v>3</v>
      </c>
      <c r="R509" s="33" t="s">
        <v>4</v>
      </c>
      <c r="S509" s="33" t="s">
        <v>2</v>
      </c>
      <c r="T509" s="33" t="s">
        <v>3</v>
      </c>
      <c r="U509" s="33" t="s">
        <v>4</v>
      </c>
      <c r="V509" s="33" t="s">
        <v>2</v>
      </c>
      <c r="W509" s="33" t="s">
        <v>11</v>
      </c>
      <c r="X509" s="33" t="s">
        <v>3</v>
      </c>
      <c r="Y509" s="33" t="s">
        <v>11</v>
      </c>
      <c r="Z509" s="33" t="s">
        <v>4</v>
      </c>
      <c r="AA509" s="33" t="s">
        <v>11</v>
      </c>
    </row>
    <row r="510" spans="4:42" ht="47.25">
      <c r="D510" s="34">
        <v>1</v>
      </c>
      <c r="E510" s="5" t="s">
        <v>13</v>
      </c>
      <c r="F510" s="38"/>
      <c r="G510" s="37">
        <f>'МДҰ әдіскерінің жинағы'!E42</f>
        <v>0</v>
      </c>
      <c r="H510" s="37">
        <f>'МДҰ әдіскерінің жинағы'!F42</f>
        <v>0</v>
      </c>
      <c r="I510" s="37">
        <f>'МДҰ әдіскерінің жинағы'!G42</f>
        <v>0</v>
      </c>
      <c r="J510" s="37">
        <f>'МДҰ әдіскерінің жинағы'!H42</f>
        <v>0</v>
      </c>
      <c r="K510" s="37">
        <f>'МДҰ әдіскерінің жинағы'!I42</f>
        <v>0</v>
      </c>
      <c r="L510" s="37">
        <f>'МДҰ әдіскерінің жинағы'!J42</f>
        <v>0</v>
      </c>
      <c r="M510" s="37">
        <f>'МДҰ әдіскерінің жинағы'!K42</f>
        <v>0</v>
      </c>
      <c r="N510" s="37">
        <f>'МДҰ әдіскерінің жинағы'!L42</f>
        <v>0</v>
      </c>
      <c r="O510" s="37">
        <f>'МДҰ әдіскерінің жинағы'!M42</f>
        <v>0</v>
      </c>
      <c r="P510" s="37">
        <f>'МДҰ әдіскерінің жинағы'!N42</f>
        <v>0</v>
      </c>
      <c r="Q510" s="37">
        <f>'МДҰ әдіскерінің жинағы'!O42</f>
        <v>0</v>
      </c>
      <c r="R510" s="37">
        <f>'МДҰ әдіскерінің жинағы'!P42</f>
        <v>0</v>
      </c>
      <c r="S510" s="37">
        <f>'МДҰ әдіскерінің жинағы'!Q42</f>
        <v>0</v>
      </c>
      <c r="T510" s="37">
        <f>'МДҰ әдіскерінің жинағы'!R42</f>
        <v>0</v>
      </c>
      <c r="U510" s="37">
        <f>'МДҰ әдіскерінің жинағы'!S42</f>
        <v>0</v>
      </c>
      <c r="V510" s="34">
        <f t="shared" ref="V510:V514" si="47">(G510+J510+M510+P510+S510)/5</f>
        <v>0</v>
      </c>
      <c r="W510" s="23" t="e">
        <f t="shared" ref="W510:W515" si="48">V510*100/F510</f>
        <v>#DIV/0!</v>
      </c>
      <c r="X510" s="27">
        <f t="shared" ref="X510:X515" si="49">(H510+K510+N510+Q510+T510)/5</f>
        <v>0</v>
      </c>
      <c r="Y510" s="23" t="e">
        <f t="shared" ref="Y510:Y515" si="50">X510*100/F510</f>
        <v>#DIV/0!</v>
      </c>
      <c r="Z510" s="27">
        <f t="shared" ref="Z510:Z515" si="51">(I510+L510+O510+R510+U510)/5</f>
        <v>0</v>
      </c>
      <c r="AA510" s="23" t="e">
        <f t="shared" ref="AA510:AA515" si="52">Z510*100/F510</f>
        <v>#DIV/0!</v>
      </c>
    </row>
    <row r="511" spans="4:42" ht="15.75">
      <c r="D511" s="34">
        <v>2</v>
      </c>
      <c r="E511" s="3" t="s">
        <v>14</v>
      </c>
      <c r="F511" s="38"/>
      <c r="G511" s="37">
        <f>'МДҰ әдіскерінің жинағы'!E43</f>
        <v>0</v>
      </c>
      <c r="H511" s="37">
        <f>'МДҰ әдіскерінің жинағы'!F43</f>
        <v>0</v>
      </c>
      <c r="I511" s="37">
        <f>'МДҰ әдіскерінің жинағы'!G43</f>
        <v>0</v>
      </c>
      <c r="J511" s="37">
        <f>'МДҰ әдіскерінің жинағы'!H43</f>
        <v>0</v>
      </c>
      <c r="K511" s="37">
        <f>'МДҰ әдіскерінің жинағы'!I43</f>
        <v>0</v>
      </c>
      <c r="L511" s="37">
        <f>'МДҰ әдіскерінің жинағы'!J43</f>
        <v>0</v>
      </c>
      <c r="M511" s="37">
        <f>'МДҰ әдіскерінің жинағы'!K43</f>
        <v>0</v>
      </c>
      <c r="N511" s="37">
        <f>'МДҰ әдіскерінің жинағы'!L43</f>
        <v>0</v>
      </c>
      <c r="O511" s="37">
        <f>'МДҰ әдіскерінің жинағы'!M43</f>
        <v>0</v>
      </c>
      <c r="P511" s="37">
        <f>'МДҰ әдіскерінің жинағы'!N43</f>
        <v>0</v>
      </c>
      <c r="Q511" s="37">
        <f>'МДҰ әдіскерінің жинағы'!O43</f>
        <v>0</v>
      </c>
      <c r="R511" s="37">
        <f>'МДҰ әдіскерінің жинағы'!P43</f>
        <v>0</v>
      </c>
      <c r="S511" s="37">
        <f>'МДҰ әдіскерінің жинағы'!Q43</f>
        <v>0</v>
      </c>
      <c r="T511" s="37">
        <f>'МДҰ әдіскерінің жинағы'!R43</f>
        <v>0</v>
      </c>
      <c r="U511" s="37">
        <f>'МДҰ әдіскерінің жинағы'!S43</f>
        <v>0</v>
      </c>
      <c r="V511" s="34">
        <f t="shared" si="47"/>
        <v>0</v>
      </c>
      <c r="W511" s="23" t="e">
        <f t="shared" si="48"/>
        <v>#DIV/0!</v>
      </c>
      <c r="X511" s="27">
        <f t="shared" si="49"/>
        <v>0</v>
      </c>
      <c r="Y511" s="23" t="e">
        <f t="shared" si="50"/>
        <v>#DIV/0!</v>
      </c>
      <c r="Z511" s="27">
        <f t="shared" si="51"/>
        <v>0</v>
      </c>
      <c r="AA511" s="23" t="e">
        <f t="shared" si="52"/>
        <v>#DIV/0!</v>
      </c>
    </row>
    <row r="512" spans="4:42" ht="15.75">
      <c r="D512" s="34">
        <v>3</v>
      </c>
      <c r="E512" s="3" t="s">
        <v>15</v>
      </c>
      <c r="F512" s="38"/>
      <c r="G512" s="37">
        <f>'МДҰ әдіскерінің жинағы'!E44</f>
        <v>0</v>
      </c>
      <c r="H512" s="37">
        <f>'МДҰ әдіскерінің жинағы'!F44</f>
        <v>0</v>
      </c>
      <c r="I512" s="37">
        <f>'МДҰ әдіскерінің жинағы'!G44</f>
        <v>0</v>
      </c>
      <c r="J512" s="37">
        <f>'МДҰ әдіскерінің жинағы'!H44</f>
        <v>0</v>
      </c>
      <c r="K512" s="37">
        <f>'МДҰ әдіскерінің жинағы'!I44</f>
        <v>0</v>
      </c>
      <c r="L512" s="37">
        <f>'МДҰ әдіскерінің жинағы'!J44</f>
        <v>0</v>
      </c>
      <c r="M512" s="37">
        <f>'МДҰ әдіскерінің жинағы'!K44</f>
        <v>0</v>
      </c>
      <c r="N512" s="37">
        <f>'МДҰ әдіскерінің жинағы'!L44</f>
        <v>0</v>
      </c>
      <c r="O512" s="37">
        <f>'МДҰ әдіскерінің жинағы'!M44</f>
        <v>0</v>
      </c>
      <c r="P512" s="37">
        <f>'МДҰ әдіскерінің жинағы'!N44</f>
        <v>0</v>
      </c>
      <c r="Q512" s="37">
        <f>'МДҰ әдіскерінің жинағы'!O44</f>
        <v>0</v>
      </c>
      <c r="R512" s="37">
        <f>'МДҰ әдіскерінің жинағы'!P44</f>
        <v>0</v>
      </c>
      <c r="S512" s="37">
        <f>'МДҰ әдіскерінің жинағы'!Q44</f>
        <v>0</v>
      </c>
      <c r="T512" s="37">
        <f>'МДҰ әдіскерінің жинағы'!R44</f>
        <v>0</v>
      </c>
      <c r="U512" s="37">
        <f>'МДҰ әдіскерінің жинағы'!S44</f>
        <v>0</v>
      </c>
      <c r="V512" s="34">
        <f t="shared" si="47"/>
        <v>0</v>
      </c>
      <c r="W512" s="23" t="e">
        <f t="shared" si="48"/>
        <v>#DIV/0!</v>
      </c>
      <c r="X512" s="27">
        <f t="shared" si="49"/>
        <v>0</v>
      </c>
      <c r="Y512" s="23" t="e">
        <f t="shared" si="50"/>
        <v>#DIV/0!</v>
      </c>
      <c r="Z512" s="27">
        <f t="shared" si="51"/>
        <v>0</v>
      </c>
      <c r="AA512" s="23" t="e">
        <f t="shared" si="52"/>
        <v>#DIV/0!</v>
      </c>
    </row>
    <row r="513" spans="4:27" ht="15.75">
      <c r="D513" s="34">
        <v>4</v>
      </c>
      <c r="E513" s="3" t="s">
        <v>16</v>
      </c>
      <c r="F513" s="38"/>
      <c r="G513" s="37">
        <f>'МДҰ әдіскерінің жинағы'!E45</f>
        <v>0</v>
      </c>
      <c r="H513" s="37">
        <f>'МДҰ әдіскерінің жинағы'!F45</f>
        <v>0</v>
      </c>
      <c r="I513" s="37">
        <f>'МДҰ әдіскерінің жинағы'!G45</f>
        <v>0</v>
      </c>
      <c r="J513" s="37">
        <f>'МДҰ әдіскерінің жинағы'!H45</f>
        <v>0</v>
      </c>
      <c r="K513" s="37">
        <f>'МДҰ әдіскерінің жинағы'!I45</f>
        <v>0</v>
      </c>
      <c r="L513" s="37">
        <f>'МДҰ әдіскерінің жинағы'!J45</f>
        <v>0</v>
      </c>
      <c r="M513" s="37">
        <f>'МДҰ әдіскерінің жинағы'!K45</f>
        <v>0</v>
      </c>
      <c r="N513" s="37">
        <f>'МДҰ әдіскерінің жинағы'!L45</f>
        <v>0</v>
      </c>
      <c r="O513" s="37">
        <f>'МДҰ әдіскерінің жинағы'!M45</f>
        <v>0</v>
      </c>
      <c r="P513" s="37">
        <f>'МДҰ әдіскерінің жинағы'!N45</f>
        <v>0</v>
      </c>
      <c r="Q513" s="37">
        <f>'МДҰ әдіскерінің жинағы'!O45</f>
        <v>0</v>
      </c>
      <c r="R513" s="37">
        <f>'МДҰ әдіскерінің жинағы'!P45</f>
        <v>0</v>
      </c>
      <c r="S513" s="37">
        <f>'МДҰ әдіскерінің жинағы'!Q45</f>
        <v>0</v>
      </c>
      <c r="T513" s="37">
        <f>'МДҰ әдіскерінің жинағы'!R45</f>
        <v>0</v>
      </c>
      <c r="U513" s="37">
        <f>'МДҰ әдіскерінің жинағы'!S45</f>
        <v>0</v>
      </c>
      <c r="V513" s="34">
        <f t="shared" si="47"/>
        <v>0</v>
      </c>
      <c r="W513" s="23" t="e">
        <f t="shared" si="48"/>
        <v>#DIV/0!</v>
      </c>
      <c r="X513" s="27">
        <f t="shared" si="49"/>
        <v>0</v>
      </c>
      <c r="Y513" s="23" t="e">
        <f t="shared" si="50"/>
        <v>#DIV/0!</v>
      </c>
      <c r="Z513" s="27">
        <f t="shared" si="51"/>
        <v>0</v>
      </c>
      <c r="AA513" s="23" t="e">
        <f t="shared" si="52"/>
        <v>#DIV/0!</v>
      </c>
    </row>
    <row r="514" spans="4:27" ht="15.75">
      <c r="D514" s="34">
        <v>5</v>
      </c>
      <c r="E514" s="3" t="s">
        <v>19</v>
      </c>
      <c r="F514" s="38"/>
      <c r="G514" s="37">
        <f>'МДҰ әдіскерінің жинағы'!E46</f>
        <v>0</v>
      </c>
      <c r="H514" s="37">
        <f>'МДҰ әдіскерінің жинағы'!F46</f>
        <v>0</v>
      </c>
      <c r="I514" s="37">
        <f>'МДҰ әдіскерінің жинағы'!G46</f>
        <v>0</v>
      </c>
      <c r="J514" s="37">
        <f>'МДҰ әдіскерінің жинағы'!H46</f>
        <v>0</v>
      </c>
      <c r="K514" s="37">
        <f>'МДҰ әдіскерінің жинағы'!I46</f>
        <v>0</v>
      </c>
      <c r="L514" s="37">
        <f>'МДҰ әдіскерінің жинағы'!J46</f>
        <v>0</v>
      </c>
      <c r="M514" s="37">
        <f>'МДҰ әдіскерінің жинағы'!K46</f>
        <v>0</v>
      </c>
      <c r="N514" s="37">
        <f>'МДҰ әдіскерінің жинағы'!L46</f>
        <v>0</v>
      </c>
      <c r="O514" s="37">
        <f>'МДҰ әдіскерінің жинағы'!M46</f>
        <v>0</v>
      </c>
      <c r="P514" s="37">
        <f>'МДҰ әдіскерінің жинағы'!N46</f>
        <v>0</v>
      </c>
      <c r="Q514" s="37">
        <f>'МДҰ әдіскерінің жинағы'!O46</f>
        <v>0</v>
      </c>
      <c r="R514" s="37">
        <f>'МДҰ әдіскерінің жинағы'!P46</f>
        <v>0</v>
      </c>
      <c r="S514" s="37">
        <f>'МДҰ әдіскерінің жинағы'!Q46</f>
        <v>0</v>
      </c>
      <c r="T514" s="37">
        <f>'МДҰ әдіскерінің жинағы'!R46</f>
        <v>0</v>
      </c>
      <c r="U514" s="37">
        <f>'МДҰ әдіскерінің жинағы'!S46</f>
        <v>0</v>
      </c>
      <c r="V514" s="34">
        <f t="shared" si="47"/>
        <v>0</v>
      </c>
      <c r="W514" s="23" t="e">
        <f t="shared" si="48"/>
        <v>#DIV/0!</v>
      </c>
      <c r="X514" s="27">
        <f t="shared" si="49"/>
        <v>0</v>
      </c>
      <c r="Y514" s="23" t="e">
        <f t="shared" si="50"/>
        <v>#DIV/0!</v>
      </c>
      <c r="Z514" s="27">
        <f t="shared" si="51"/>
        <v>0</v>
      </c>
      <c r="AA514" s="23" t="e">
        <f t="shared" si="52"/>
        <v>#DIV/0!</v>
      </c>
    </row>
    <row r="515" spans="4:27" ht="15.75">
      <c r="D515" s="91" t="s">
        <v>10</v>
      </c>
      <c r="E515" s="93"/>
      <c r="F515" s="11">
        <f>SUM(F509:F514)</f>
        <v>0</v>
      </c>
      <c r="G515" s="11">
        <f t="shared" ref="G515:U515" si="53">SUM(G510:G514)</f>
        <v>0</v>
      </c>
      <c r="H515" s="11">
        <f t="shared" si="53"/>
        <v>0</v>
      </c>
      <c r="I515" s="11">
        <f t="shared" si="53"/>
        <v>0</v>
      </c>
      <c r="J515" s="11">
        <f t="shared" si="53"/>
        <v>0</v>
      </c>
      <c r="K515" s="11">
        <f t="shared" si="53"/>
        <v>0</v>
      </c>
      <c r="L515" s="11">
        <f t="shared" si="53"/>
        <v>0</v>
      </c>
      <c r="M515" s="11">
        <f t="shared" si="53"/>
        <v>0</v>
      </c>
      <c r="N515" s="11">
        <f t="shared" si="53"/>
        <v>0</v>
      </c>
      <c r="O515" s="11">
        <f t="shared" si="53"/>
        <v>0</v>
      </c>
      <c r="P515" s="11">
        <f t="shared" si="53"/>
        <v>0</v>
      </c>
      <c r="Q515" s="11">
        <f t="shared" si="53"/>
        <v>0</v>
      </c>
      <c r="R515" s="11">
        <f t="shared" si="53"/>
        <v>0</v>
      </c>
      <c r="S515" s="11">
        <f t="shared" si="53"/>
        <v>0</v>
      </c>
      <c r="T515" s="11">
        <f t="shared" si="53"/>
        <v>0</v>
      </c>
      <c r="U515" s="11">
        <f t="shared" si="53"/>
        <v>0</v>
      </c>
      <c r="V515" s="29">
        <f>(G515+J515+M515+P515+S515)/5</f>
        <v>0</v>
      </c>
      <c r="W515" s="30" t="e">
        <f t="shared" si="48"/>
        <v>#DIV/0!</v>
      </c>
      <c r="X515" s="31">
        <f t="shared" si="49"/>
        <v>0</v>
      </c>
      <c r="Y515" s="30" t="e">
        <f t="shared" si="50"/>
        <v>#DIV/0!</v>
      </c>
      <c r="Z515" s="31">
        <f t="shared" si="51"/>
        <v>0</v>
      </c>
      <c r="AA515" s="30" t="e">
        <f t="shared" si="52"/>
        <v>#DIV/0!</v>
      </c>
    </row>
    <row r="516" spans="4:27" ht="15.75">
      <c r="D516" s="91" t="s">
        <v>11</v>
      </c>
      <c r="E516" s="93"/>
      <c r="F516" s="12" t="e">
        <f>F515*100/F515</f>
        <v>#DIV/0!</v>
      </c>
      <c r="G516" s="24" t="e">
        <f>G515*100/F515</f>
        <v>#DIV/0!</v>
      </c>
      <c r="H516" s="25" t="e">
        <f>H515*100/F515</f>
        <v>#DIV/0!</v>
      </c>
      <c r="I516" s="25" t="e">
        <f>I515*100/F515</f>
        <v>#DIV/0!</v>
      </c>
      <c r="J516" s="25" t="e">
        <f>J515*100/F515</f>
        <v>#DIV/0!</v>
      </c>
      <c r="K516" s="25" t="e">
        <f>K515*100/F515</f>
        <v>#DIV/0!</v>
      </c>
      <c r="L516" s="25" t="e">
        <f>L515*100/F515</f>
        <v>#DIV/0!</v>
      </c>
      <c r="M516" s="25" t="e">
        <f>M515*100/F515</f>
        <v>#DIV/0!</v>
      </c>
      <c r="N516" s="25" t="e">
        <f>N515*100/F515</f>
        <v>#DIV/0!</v>
      </c>
      <c r="O516" s="25" t="e">
        <f>O515*100/F515</f>
        <v>#DIV/0!</v>
      </c>
      <c r="P516" s="25" t="e">
        <f>P515*100/F515</f>
        <v>#DIV/0!</v>
      </c>
      <c r="Q516" s="25" t="e">
        <f>Q515*100/F515</f>
        <v>#DIV/0!</v>
      </c>
      <c r="R516" s="25" t="e">
        <f>R515*100/F515</f>
        <v>#DIV/0!</v>
      </c>
      <c r="S516" s="25" t="e">
        <f>S515*100/F515</f>
        <v>#DIV/0!</v>
      </c>
      <c r="T516" s="25" t="e">
        <f>T515*100/F515</f>
        <v>#DIV/0!</v>
      </c>
      <c r="U516" s="25" t="e">
        <f>U515*100/F515</f>
        <v>#DIV/0!</v>
      </c>
      <c r="V516" s="34"/>
      <c r="W516" s="34"/>
      <c r="X516" s="34"/>
      <c r="Y516" s="34"/>
      <c r="Z516" s="34"/>
      <c r="AA516" s="3"/>
    </row>
  </sheetData>
  <sheetProtection selectLockedCells="1"/>
  <mergeCells count="39">
    <mergeCell ref="D515:E515"/>
    <mergeCell ref="D516:E516"/>
    <mergeCell ref="AK505:AM505"/>
    <mergeCell ref="AF505:AH505"/>
    <mergeCell ref="AC505:AE505"/>
    <mergeCell ref="X505:Z505"/>
    <mergeCell ref="U505:W505"/>
    <mergeCell ref="P505:R505"/>
    <mergeCell ref="M505:O505"/>
    <mergeCell ref="H505:J505"/>
    <mergeCell ref="E505:G505"/>
    <mergeCell ref="C5:AE5"/>
    <mergeCell ref="C11:X11"/>
    <mergeCell ref="G12:AE12"/>
    <mergeCell ref="D508:D509"/>
    <mergeCell ref="E508:E509"/>
    <mergeCell ref="F508:F509"/>
    <mergeCell ref="G508:I508"/>
    <mergeCell ref="J508:L508"/>
    <mergeCell ref="M508:O508"/>
    <mergeCell ref="P508:R508"/>
    <mergeCell ref="S508:U508"/>
    <mergeCell ref="V508:AA508"/>
    <mergeCell ref="N34:P34"/>
    <mergeCell ref="Q34:S34"/>
    <mergeCell ref="Z34:AE34"/>
    <mergeCell ref="C33:L33"/>
    <mergeCell ref="C34:C35"/>
    <mergeCell ref="K34:M34"/>
    <mergeCell ref="AN505:AP505"/>
    <mergeCell ref="B42:C42"/>
    <mergeCell ref="D34:D35"/>
    <mergeCell ref="E34:G34"/>
    <mergeCell ref="H34:J34"/>
    <mergeCell ref="T34:Y34"/>
    <mergeCell ref="B41:C41"/>
    <mergeCell ref="B34:B35"/>
    <mergeCell ref="G47:AE47"/>
    <mergeCell ref="K50:AF50"/>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ерте жас тобы</vt:lpstr>
      <vt:lpstr>кіші топ</vt:lpstr>
      <vt:lpstr>ортаңғы топ</vt:lpstr>
      <vt:lpstr>ересек топ</vt:lpstr>
      <vt:lpstr>мектепалды тобы</vt:lpstr>
      <vt:lpstr>МДҰ әдіскерінің жинағы</vt:lpstr>
      <vt:lpstr>бастыпқы мониторингтің талдауы</vt:lpstr>
      <vt:lpstr>аралық мониторингтің талдауы</vt:lpstr>
      <vt:lpstr>қорытынды мониторингтің талдауы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ALSER</cp:lastModifiedBy>
  <dcterms:created xsi:type="dcterms:W3CDTF">2022-12-22T06:57:03Z</dcterms:created>
  <dcterms:modified xsi:type="dcterms:W3CDTF">2024-05-04T06:38:04Z</dcterms:modified>
</cp:coreProperties>
</file>