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20" windowWidth="10290" windowHeight="8010" activeTab="1"/>
  </bookViews>
  <sheets>
    <sheet name="от 3-х промежуток" sheetId="3" r:id="rId1"/>
    <sheet name="от 3-х итог" sheetId="1" r:id="rId2"/>
  </sheets>
  <calcPr calcId="162913"/>
</workbook>
</file>

<file path=xl/calcChain.xml><?xml version="1.0" encoding="utf-8"?>
<calcChain xmlns="http://schemas.openxmlformats.org/spreadsheetml/2006/main">
  <c r="K9" i="1" l="1"/>
  <c r="L9" i="1" s="1"/>
  <c r="K9" i="3"/>
  <c r="L9" i="3" s="1"/>
  <c r="K11" i="1" l="1"/>
  <c r="K11" i="3"/>
  <c r="J9" i="1" l="1"/>
  <c r="J9" i="3"/>
  <c r="K14" i="1" l="1"/>
  <c r="L14" i="1" s="1"/>
  <c r="K12" i="1"/>
  <c r="L12" i="1" s="1"/>
  <c r="K13" i="1"/>
  <c r="L13" i="1" s="1"/>
  <c r="K14" i="3"/>
  <c r="L14" i="3" s="1"/>
  <c r="K13" i="3"/>
  <c r="L13" i="3" s="1"/>
  <c r="K12" i="3"/>
  <c r="L12" i="3" s="1"/>
</calcChain>
</file>

<file path=xl/sharedStrings.xml><?xml version="1.0" encoding="utf-8"?>
<sst xmlns="http://schemas.openxmlformats.org/spreadsheetml/2006/main" count="52" uniqueCount="34">
  <si>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</si>
  <si>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</si>
  <si>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"Социум"</t>
  </si>
  <si>
    <t>№</t>
  </si>
  <si>
    <t>Ф.И.ребенка</t>
  </si>
  <si>
    <t>Ознакомление с окружающим миром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</si>
  <si>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</si>
  <si>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</si>
  <si>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</si>
  <si>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</si>
  <si>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к-во</t>
  </si>
  <si>
    <t>І ур</t>
  </si>
  <si>
    <t>ІІ ур</t>
  </si>
  <si>
    <t>ІІІ ур</t>
  </si>
  <si>
    <t>А (всего детей)</t>
  </si>
  <si>
    <t xml:space="preserve">Б (I уровень) </t>
  </si>
  <si>
    <t xml:space="preserve">В (II уровень) </t>
  </si>
  <si>
    <t>Г (III уровень)</t>
  </si>
  <si>
    <t>Б (I уровень)</t>
  </si>
  <si>
    <t xml:space="preserve">результатов диагностики промежуточного контроля в средней группе (от 3 лет) </t>
  </si>
  <si>
    <t>3-С.1 называет членов семьи и ближайшего окружения;</t>
  </si>
  <si>
    <t>3-С.2 умеет выполнять роль членов семьи в сюжетно-ролевых играх;</t>
  </si>
  <si>
    <t>3-С.3 называет предметы быта казахского народа;</t>
  </si>
  <si>
    <t>3-С.4 называет транспортные средства;</t>
  </si>
  <si>
    <t>3-С.5 имеет представление о детском саде, сотрудниках детского сада;</t>
  </si>
  <si>
    <t>3-С.6 имеет первоначальное представление о городе или поселке, где проживают дети, столице, государственных символах Казахстана.</t>
  </si>
  <si>
    <t>3-С.1 рассказывает о членах своей семьи, выражает свое отношение к ним;</t>
  </si>
  <si>
    <t>3-С.2 знает назначение окружающих предметов;</t>
  </si>
  <si>
    <t>3-С.3 распознает качества и свойства предметов: на ощупь, вкус и слух;</t>
  </si>
  <si>
    <t>3-С.5 проявляет желание помогать взрослым;</t>
  </si>
  <si>
    <t>3-С.6 узнает и называет Флаг Казахстана.</t>
  </si>
  <si>
    <t xml:space="preserve">результатов диагностики итогового контроля в средней группе (от 3 лет) </t>
  </si>
  <si>
    <t>Горчак Ангелина</t>
  </si>
  <si>
    <t xml:space="preserve">Учебный год: _2021-2022___________       Группа:_____________________     Дата проведения:___________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</si>
</sst>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6" borderId="1" xfId="0" applyFont="1" applyFill="1" applyBorder="1"/>
    <xf numFmtId="0" fontId="1" fillId="7" borderId="1" xfId="0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8"/>
  <sheetViews>
    <sheetView zoomScale="80" zoomScaleNormal="80" workbookViewId="0">
      <selection activeCell="U14" sqref="U14"/>
    </sheetView>
  </sheetViews>
  <sheetFormatPr defaultRowHeight="15" x14ac:dyDescent="0.25"/>
  <cols>
    <col min="2" max="2" width="4.5703125" customWidth="1"/>
    <col min="3" max="3" width="34.5703125" customWidth="1"/>
    <col min="4" max="4" width="5.5703125" customWidth="1"/>
    <col min="5" max="5" width="6.28515625" customWidth="1"/>
    <col min="6" max="6" width="5.28515625" customWidth="1"/>
    <col min="7" max="7" width="4.28515625" customWidth="1"/>
    <col min="8" max="8" width="5.5703125" customWidth="1"/>
    <col min="9" max="9" width="11.42578125" customWidth="1"/>
  </cols>
  <sheetData>
    <row r="2" spans="1:13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1" t="s">
        <v>19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1" t="s">
        <v>33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x14ac:dyDescent="0.25">
      <c r="B6" s="12" t="s">
        <v>2</v>
      </c>
      <c r="C6" s="12"/>
      <c r="D6" s="13"/>
      <c r="E6" s="13"/>
      <c r="F6" s="13"/>
      <c r="G6" s="13"/>
      <c r="H6" s="13"/>
      <c r="I6" s="13"/>
      <c r="J6" s="12"/>
      <c r="K6" s="12"/>
      <c r="L6" s="12"/>
    </row>
    <row r="7" spans="1:13" ht="38.25" customHeight="1" x14ac:dyDescent="0.25">
      <c r="B7" s="14" t="s">
        <v>3</v>
      </c>
      <c r="C7" s="15" t="s">
        <v>4</v>
      </c>
      <c r="D7" s="20" t="s">
        <v>5</v>
      </c>
      <c r="E7" s="21"/>
      <c r="F7" s="21"/>
      <c r="G7" s="21"/>
      <c r="H7" s="21"/>
      <c r="I7" s="21"/>
      <c r="J7" s="16" t="s">
        <v>6</v>
      </c>
      <c r="K7" s="18" t="s">
        <v>7</v>
      </c>
      <c r="L7" s="19" t="s">
        <v>8</v>
      </c>
    </row>
    <row r="8" spans="1:13" ht="225" customHeight="1" x14ac:dyDescent="0.25">
      <c r="B8" s="14"/>
      <c r="C8" s="14"/>
      <c r="D8" s="8" t="s">
        <v>20</v>
      </c>
      <c r="E8" s="8" t="s">
        <v>21</v>
      </c>
      <c r="F8" s="8" t="s">
        <v>22</v>
      </c>
      <c r="G8" s="8" t="s">
        <v>23</v>
      </c>
      <c r="H8" s="8" t="s">
        <v>24</v>
      </c>
      <c r="I8" s="8" t="s">
        <v>25</v>
      </c>
      <c r="J8" s="17"/>
      <c r="K8" s="18"/>
      <c r="L8" s="19"/>
    </row>
    <row r="9" spans="1:13" x14ac:dyDescent="0.25">
      <c r="B9" s="1">
        <v>1</v>
      </c>
      <c r="C9" s="1" t="s">
        <v>32</v>
      </c>
      <c r="D9" s="1">
        <v>3</v>
      </c>
      <c r="E9" s="1">
        <v>2</v>
      </c>
      <c r="F9" s="1">
        <v>2</v>
      </c>
      <c r="G9" s="1">
        <v>2</v>
      </c>
      <c r="H9" s="1">
        <v>3</v>
      </c>
      <c r="I9" s="1">
        <v>3</v>
      </c>
      <c r="J9" s="9">
        <f t="shared" ref="J9" si="0">SUM(D9:I9)</f>
        <v>15</v>
      </c>
      <c r="K9" s="10">
        <f>AVERAGE(D9,E9,F9,G9,H9,I9)</f>
        <v>2.5</v>
      </c>
      <c r="L9" s="7" t="str">
        <f t="shared" ref="L9" si="1">IF(D9="","",VLOOKUP(K9,$J$66:$K$68,2,TRUE))</f>
        <v>ІІ ур</v>
      </c>
    </row>
    <row r="10" spans="1:13" x14ac:dyDescent="0.25">
      <c r="B10" s="23"/>
      <c r="C10" s="23"/>
      <c r="D10" s="28"/>
      <c r="E10" s="29"/>
      <c r="F10" s="29"/>
      <c r="G10" s="29"/>
      <c r="H10" s="29"/>
      <c r="I10" s="29"/>
      <c r="J10" s="30"/>
      <c r="K10" s="1" t="s">
        <v>10</v>
      </c>
      <c r="L10" s="5" t="s">
        <v>9</v>
      </c>
    </row>
    <row r="11" spans="1:13" x14ac:dyDescent="0.25">
      <c r="B11" s="23"/>
      <c r="C11" s="23"/>
      <c r="D11" s="25" t="s">
        <v>14</v>
      </c>
      <c r="E11" s="26"/>
      <c r="F11" s="26"/>
      <c r="G11" s="26"/>
      <c r="H11" s="26"/>
      <c r="I11" s="26"/>
      <c r="J11" s="27"/>
      <c r="K11" s="4">
        <f>COUNTA(C9:C9)</f>
        <v>1</v>
      </c>
      <c r="L11" s="4">
        <v>100</v>
      </c>
    </row>
    <row r="12" spans="1:13" x14ac:dyDescent="0.25">
      <c r="B12" s="23"/>
      <c r="C12" s="23"/>
      <c r="D12" s="22" t="s">
        <v>18</v>
      </c>
      <c r="E12" s="22"/>
      <c r="F12" s="22"/>
      <c r="G12" s="22"/>
      <c r="H12" s="22"/>
      <c r="I12" s="22"/>
      <c r="J12" s="22"/>
      <c r="K12" s="6">
        <f>COUNTIF(L9:L9,"І ур")</f>
        <v>0</v>
      </c>
      <c r="L12" s="2">
        <f>(K12/K11)*100</f>
        <v>0</v>
      </c>
    </row>
    <row r="13" spans="1:13" x14ac:dyDescent="0.25">
      <c r="B13" s="23"/>
      <c r="C13" s="23"/>
      <c r="D13" s="22" t="s">
        <v>16</v>
      </c>
      <c r="E13" s="22"/>
      <c r="F13" s="22"/>
      <c r="G13" s="22"/>
      <c r="H13" s="22"/>
      <c r="I13" s="22"/>
      <c r="J13" s="22"/>
      <c r="K13" s="6">
        <f>COUNTIF(L9:L9,"ІІ ур")</f>
        <v>1</v>
      </c>
      <c r="L13" s="2">
        <f>(K13/K11)*100</f>
        <v>100</v>
      </c>
    </row>
    <row r="14" spans="1:13" x14ac:dyDescent="0.25">
      <c r="B14" s="24"/>
      <c r="C14" s="24"/>
      <c r="D14" s="22" t="s">
        <v>17</v>
      </c>
      <c r="E14" s="22"/>
      <c r="F14" s="22"/>
      <c r="G14" s="22"/>
      <c r="H14" s="22"/>
      <c r="I14" s="22"/>
      <c r="J14" s="22"/>
      <c r="K14" s="6">
        <f>COUNTIF(L9:L9,"ІІІ ур")</f>
        <v>0</v>
      </c>
      <c r="L14" s="2">
        <f>(K14/K11)*100</f>
        <v>0</v>
      </c>
    </row>
    <row r="66" spans="10:11" x14ac:dyDescent="0.25">
      <c r="J66" s="3">
        <v>1</v>
      </c>
      <c r="K66" s="3" t="s">
        <v>11</v>
      </c>
    </row>
    <row r="67" spans="10:11" x14ac:dyDescent="0.25">
      <c r="J67" s="3">
        <v>1.6</v>
      </c>
      <c r="K67" s="3" t="s">
        <v>12</v>
      </c>
    </row>
    <row r="68" spans="10:11" x14ac:dyDescent="0.25">
      <c r="J68" s="3">
        <v>2.6</v>
      </c>
      <c r="K68" s="3" t="s">
        <v>13</v>
      </c>
    </row>
  </sheetData>
  <mergeCells count="17">
    <mergeCell ref="D14:J14"/>
    <mergeCell ref="B10:B14"/>
    <mergeCell ref="C10:C14"/>
    <mergeCell ref="D11:J11"/>
    <mergeCell ref="D10:J10"/>
    <mergeCell ref="D12:J12"/>
    <mergeCell ref="D13:J13"/>
    <mergeCell ref="A2:M2"/>
    <mergeCell ref="A3:M3"/>
    <mergeCell ref="A4:M4"/>
    <mergeCell ref="B6:L6"/>
    <mergeCell ref="B7:B8"/>
    <mergeCell ref="C7:C8"/>
    <mergeCell ref="J7:J8"/>
    <mergeCell ref="K7:K8"/>
    <mergeCell ref="L7:L8"/>
    <mergeCell ref="D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8"/>
  <sheetViews>
    <sheetView tabSelected="1" zoomScale="86" zoomScaleNormal="86" workbookViewId="0">
      <selection activeCell="O11" sqref="O11"/>
    </sheetView>
  </sheetViews>
  <sheetFormatPr defaultRowHeight="15" x14ac:dyDescent="0.25"/>
  <cols>
    <col min="2" max="2" width="5.5703125" customWidth="1"/>
    <col min="3" max="3" width="31.42578125" customWidth="1"/>
    <col min="4" max="4" width="5.5703125" customWidth="1"/>
    <col min="5" max="5" width="4.85546875" customWidth="1"/>
    <col min="6" max="6" width="5.42578125" customWidth="1"/>
    <col min="7" max="7" width="4.85546875" customWidth="1"/>
    <col min="8" max="8" width="5.140625" customWidth="1"/>
    <col min="9" max="9" width="6.140625" customWidth="1"/>
  </cols>
  <sheetData>
    <row r="2" spans="1:13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x14ac:dyDescent="0.25">
      <c r="B6" s="12" t="s">
        <v>2</v>
      </c>
      <c r="C6" s="12"/>
      <c r="D6" s="13"/>
      <c r="E6" s="13"/>
      <c r="F6" s="13"/>
      <c r="G6" s="13"/>
      <c r="H6" s="13"/>
      <c r="I6" s="13"/>
      <c r="J6" s="12"/>
      <c r="K6" s="12"/>
      <c r="L6" s="12"/>
    </row>
    <row r="7" spans="1:13" ht="36.75" customHeight="1" x14ac:dyDescent="0.25">
      <c r="B7" s="14" t="s">
        <v>3</v>
      </c>
      <c r="C7" s="15" t="s">
        <v>4</v>
      </c>
      <c r="D7" s="20" t="s">
        <v>5</v>
      </c>
      <c r="E7" s="21"/>
      <c r="F7" s="21"/>
      <c r="G7" s="21"/>
      <c r="H7" s="21"/>
      <c r="I7" s="21"/>
      <c r="J7" s="31" t="s">
        <v>6</v>
      </c>
      <c r="K7" s="33" t="s">
        <v>7</v>
      </c>
      <c r="L7" s="19" t="s">
        <v>8</v>
      </c>
    </row>
    <row r="8" spans="1:13" ht="225" customHeight="1" x14ac:dyDescent="0.25">
      <c r="B8" s="14"/>
      <c r="C8" s="14"/>
      <c r="D8" s="8" t="s">
        <v>26</v>
      </c>
      <c r="E8" s="8" t="s">
        <v>27</v>
      </c>
      <c r="F8" s="8" t="s">
        <v>28</v>
      </c>
      <c r="G8" s="8" t="s">
        <v>23</v>
      </c>
      <c r="H8" s="8" t="s">
        <v>29</v>
      </c>
      <c r="I8" s="8" t="s">
        <v>30</v>
      </c>
      <c r="J8" s="32"/>
      <c r="K8" s="33"/>
      <c r="L8" s="19"/>
    </row>
    <row r="9" spans="1:13" x14ac:dyDescent="0.25">
      <c r="B9" s="1">
        <v>1</v>
      </c>
      <c r="C9" s="1" t="s">
        <v>32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f t="shared" ref="J9" si="0">SUM(D9:I9)</f>
        <v>18</v>
      </c>
      <c r="K9" s="10">
        <f t="shared" ref="K9" si="1">AVERAGE(D9,E9,F9,G9,H9,I9)</f>
        <v>3</v>
      </c>
      <c r="L9" s="7" t="str">
        <f>IF(D9="","",VLOOKUP(K9,$J$66:$K$68,2,TRUE))</f>
        <v>ІІІ ур</v>
      </c>
    </row>
    <row r="10" spans="1:13" x14ac:dyDescent="0.25">
      <c r="B10" s="23"/>
      <c r="C10" s="23"/>
      <c r="D10" s="28"/>
      <c r="E10" s="29"/>
      <c r="F10" s="29"/>
      <c r="G10" s="29"/>
      <c r="H10" s="29"/>
      <c r="I10" s="29"/>
      <c r="J10" s="30"/>
      <c r="K10" s="1" t="s">
        <v>10</v>
      </c>
      <c r="L10" s="5" t="s">
        <v>9</v>
      </c>
    </row>
    <row r="11" spans="1:13" x14ac:dyDescent="0.25">
      <c r="B11" s="23"/>
      <c r="C11" s="23"/>
      <c r="D11" s="25" t="s">
        <v>14</v>
      </c>
      <c r="E11" s="26"/>
      <c r="F11" s="26"/>
      <c r="G11" s="26"/>
      <c r="H11" s="26"/>
      <c r="I11" s="26"/>
      <c r="J11" s="27"/>
      <c r="K11" s="4">
        <f>COUNTA(C9:C9)</f>
        <v>1</v>
      </c>
      <c r="L11" s="4">
        <v>100</v>
      </c>
    </row>
    <row r="12" spans="1:13" x14ac:dyDescent="0.25">
      <c r="B12" s="23"/>
      <c r="C12" s="23"/>
      <c r="D12" s="22" t="s">
        <v>15</v>
      </c>
      <c r="E12" s="22"/>
      <c r="F12" s="22"/>
      <c r="G12" s="22"/>
      <c r="H12" s="22"/>
      <c r="I12" s="22"/>
      <c r="J12" s="22"/>
      <c r="K12" s="6">
        <f>COUNTIF(L9:L9,"І ур")</f>
        <v>0</v>
      </c>
      <c r="L12" s="2">
        <f>(K12/K11)*100</f>
        <v>0</v>
      </c>
    </row>
    <row r="13" spans="1:13" x14ac:dyDescent="0.25">
      <c r="B13" s="23"/>
      <c r="C13" s="23"/>
      <c r="D13" s="22" t="s">
        <v>16</v>
      </c>
      <c r="E13" s="22"/>
      <c r="F13" s="22"/>
      <c r="G13" s="22"/>
      <c r="H13" s="22"/>
      <c r="I13" s="22"/>
      <c r="J13" s="22"/>
      <c r="K13" s="6">
        <f>COUNTIF(L9:L9,"ІІ ур")</f>
        <v>0</v>
      </c>
      <c r="L13" s="2">
        <f>(K13/K11)*100</f>
        <v>0</v>
      </c>
    </row>
    <row r="14" spans="1:13" x14ac:dyDescent="0.25">
      <c r="B14" s="24"/>
      <c r="C14" s="24"/>
      <c r="D14" s="22" t="s">
        <v>17</v>
      </c>
      <c r="E14" s="22"/>
      <c r="F14" s="22"/>
      <c r="G14" s="22"/>
      <c r="H14" s="22"/>
      <c r="I14" s="22"/>
      <c r="J14" s="22"/>
      <c r="K14" s="6">
        <f>COUNTIF(L9:L9,"ІІІ ур")</f>
        <v>1</v>
      </c>
      <c r="L14" s="2">
        <f>(K14/K11)*100</f>
        <v>100</v>
      </c>
    </row>
    <row r="66" spans="10:11" x14ac:dyDescent="0.25">
      <c r="J66" s="3">
        <v>1</v>
      </c>
      <c r="K66" s="3" t="s">
        <v>11</v>
      </c>
    </row>
    <row r="67" spans="10:11" x14ac:dyDescent="0.25">
      <c r="J67" s="3">
        <v>1.6</v>
      </c>
      <c r="K67" s="3" t="s">
        <v>12</v>
      </c>
    </row>
    <row r="68" spans="10:11" x14ac:dyDescent="0.25">
      <c r="J68" s="3">
        <v>2.6</v>
      </c>
      <c r="K68" s="3" t="s">
        <v>13</v>
      </c>
    </row>
  </sheetData>
  <mergeCells count="17">
    <mergeCell ref="D14:J14"/>
    <mergeCell ref="B10:B14"/>
    <mergeCell ref="C10:C14"/>
    <mergeCell ref="D11:J11"/>
    <mergeCell ref="D10:J10"/>
    <mergeCell ref="D12:J12"/>
    <mergeCell ref="D13:J13"/>
    <mergeCell ref="A2:M2"/>
    <mergeCell ref="A3:M3"/>
    <mergeCell ref="A4:M4"/>
    <mergeCell ref="B6:L6"/>
    <mergeCell ref="B7:B8"/>
    <mergeCell ref="C7:C8"/>
    <mergeCell ref="J7:J8"/>
    <mergeCell ref="K7:K8"/>
    <mergeCell ref="L7:L8"/>
    <mergeCell ref="D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 3-х промежуток</vt:lpstr>
      <vt:lpstr>от 3-х итог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2023-07-21T17:22:07Z</dcterms:modified>
</cp:coreProperties>
</file>