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160" windowWidth="19575" windowHeight="5655" tabRatio="598" activeTab="2"/>
  </bookViews>
  <sheets>
    <sheet name="Свод методиста ДО сен" sheetId="1" r:id="rId1"/>
    <sheet name="Свод методиста ДО янв" sheetId="2" r:id="rId2"/>
    <sheet name="Свод методиста ДО май" sheetId="3" r:id="rId3"/>
  </sheets>
  <definedNames/>
  <calcPr fullCalcOnLoad="1"/>
</workbook>
</file>

<file path=xl/sharedStrings.xml><?xml version="1.0" encoding="utf-8"?>
<sst xmlns="http://schemas.openxmlformats.org/spreadsheetml/2006/main" count="929" uniqueCount="76">
  <si>
    <t>№</t>
  </si>
  <si>
    <t>Свод методиста дошкольной организации</t>
  </si>
  <si>
    <t>%</t>
  </si>
  <si>
    <t>январь</t>
  </si>
  <si>
    <t>сентябрь</t>
  </si>
  <si>
    <t>май</t>
  </si>
  <si>
    <t xml:space="preserve"> Физикалық қасиеттерді дамыту</t>
  </si>
  <si>
    <t xml:space="preserve">Коммуникативтік дағдыларды дамыту </t>
  </si>
  <si>
    <t xml:space="preserve"> Танымдық және зияткерлік дағдыларды дамыту </t>
  </si>
  <si>
    <t xml:space="preserve">Балалардың шығармашылық дағдыларын, зерттеу іс-әрекетін дамыту </t>
  </si>
  <si>
    <t>Әлеуметтік-эмоционалды дағдыларды қалыптастыру</t>
  </si>
  <si>
    <t>олардың ішінде дағдылары  жоғары балалар</t>
  </si>
  <si>
    <t>олардың ішінде дағдыларының орташа деңгейі бар балалар</t>
  </si>
  <si>
    <t>олардың ішінде  дағдылары төмен балалар</t>
  </si>
  <si>
    <t>Топтың атауы</t>
  </si>
  <si>
    <t>Тәрбиешінің аты-жөні</t>
  </si>
  <si>
    <t>МДҰ барлық балалар саны</t>
  </si>
  <si>
    <t>МДҰ атауы</t>
  </si>
  <si>
    <t>1 жастағы балалар саны</t>
  </si>
  <si>
    <t>2 жастағы балалар саны</t>
  </si>
  <si>
    <t>3 жастағы балалар саны</t>
  </si>
  <si>
    <t>4 жастағы балалар саны</t>
  </si>
  <si>
    <t>5 жастағы балалар саны</t>
  </si>
  <si>
    <t xml:space="preserve">МДҰ жұмыс жасайтың топ саны </t>
  </si>
  <si>
    <t>Оқу жылының басындағы нақты балалар саны</t>
  </si>
  <si>
    <t>Оқу жылының ортасындағы балалардың нақты саны</t>
  </si>
  <si>
    <t>Оқу жылының соңындағы балалардың нақты саны</t>
  </si>
  <si>
    <t>1. " Физикалық қасиеттер"құзыреті бойынша</t>
  </si>
  <si>
    <t>2.  "Коммуникативтік дағдыларды"құзыреті бойынша</t>
  </si>
  <si>
    <t>3.  " Танымдық және зияткерлік дағдыларды дамыту "құзыреті бойынша</t>
  </si>
  <si>
    <t>4. "Балалардың шығармашылық дағдылары, зерттеу дағдылыры"құзыреті бойынша</t>
  </si>
  <si>
    <t>5. "Әлеуметтік-эмоционалды дағдыларды "құзыреті бойынша</t>
  </si>
  <si>
    <t>топтар</t>
  </si>
  <si>
    <t>жоғары деңгей</t>
  </si>
  <si>
    <t>орта деңгей</t>
  </si>
  <si>
    <t>төмен деңгей</t>
  </si>
  <si>
    <t>ерте жастағы топ  (1 жастағы балалар)</t>
  </si>
  <si>
    <t xml:space="preserve">кіші топ </t>
  </si>
  <si>
    <t>кіші топ ( 2 жастағы балалар)</t>
  </si>
  <si>
    <t xml:space="preserve">ортаңғы топ </t>
  </si>
  <si>
    <t>ортаңғы топ ( 3 жастағы балалар)</t>
  </si>
  <si>
    <t xml:space="preserve">ересек топ </t>
  </si>
  <si>
    <t>ересек топ (4 жастағы балалар)</t>
  </si>
  <si>
    <t>мектепалды топ</t>
  </si>
  <si>
    <t>мектепалды топ ( 5 жастағы балалар)</t>
  </si>
  <si>
    <t>құзыреттер</t>
  </si>
  <si>
    <t>үлгілік оқу бағдарламаны меңгеру деңгейі</t>
  </si>
  <si>
    <t>Физикалық қасиеттер</t>
  </si>
  <si>
    <t>Танымдық және зияткерлік дағдыларды дамыту</t>
  </si>
  <si>
    <t>Балалардың шығармашылық дағдылар, зерттеу дағдылыр</t>
  </si>
  <si>
    <t>Әлеуметтік-эмоционалды дағдылар</t>
  </si>
  <si>
    <t>БАРЛЫҒЫ</t>
  </si>
  <si>
    <t xml:space="preserve">Жас ерекшеліктері топтардағы балалар саны: </t>
  </si>
  <si>
    <t>Оқу жылының басындағы салыстырмалы талдау келесі нәтижелерді көрсетті:</t>
  </si>
  <si>
    <t>Оқу жылының соңындағы салыстырмалы талдау келесі нәтижелерді көрсетті:</t>
  </si>
  <si>
    <t>Оқу жылының ортасындағы салыстырмалы талдау келесі нәтижелерді көрсетті:</t>
  </si>
  <si>
    <t>топ.</t>
  </si>
  <si>
    <t>бала.</t>
  </si>
  <si>
    <t>Әдіскердің аты-жөні:  Усенбаева М.М.</t>
  </si>
  <si>
    <t>м-ц "Еркемай"</t>
  </si>
  <si>
    <t>Сатанова Нургул Камкеновна</t>
  </si>
  <si>
    <t xml:space="preserve">Рахимберлинова Шолпан Канатовна </t>
  </si>
  <si>
    <t>м-ц"Қарлығаш"</t>
  </si>
  <si>
    <t>Аманжолава Махаббат Осербаевна</t>
  </si>
  <si>
    <t xml:space="preserve">Бірлік Торғай </t>
  </si>
  <si>
    <t xml:space="preserve">Искендирова Г.К. </t>
  </si>
  <si>
    <t>Әдіскердің аты-жөні: Усенбаева М.М.</t>
  </si>
  <si>
    <t>М.Сүлейменов  атындағы  тірек мектеп(РО)  мектепалды сыныбы, «Қарлығаш», «Еркемай» шағын  орталығы</t>
  </si>
  <si>
    <t>Мектепалды сынып</t>
  </si>
  <si>
    <t>Мектепалды сыныбы</t>
  </si>
  <si>
    <t>Әдіскердің аты-жөні: Усенбаева  М.М.</t>
  </si>
  <si>
    <t xml:space="preserve">М.СҮЛЕЙМЕНОВ  АТЫНДАҒЫ  ТІРЕК  МЕКТЕП (РО) КММ </t>
  </si>
  <si>
    <t>МЕКТЕПАЛДЫ СЫНЫП және "Еркема" "Қарлығаш" шағын орталығы</t>
  </si>
  <si>
    <t>МДҰ бойынша әдіскердің жинағы БАСТАПҚЫ</t>
  </si>
  <si>
    <t>МДҰ бойынша әдіскердің жинағы АРАЛЫҚ</t>
  </si>
  <si>
    <t>МДҰ бойынша әдіскердің жинағы ҚОРТЫНДЫ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</si>
</sst>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0.000"/>
    <numFmt numFmtId="182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182" fontId="58" fillId="33" borderId="10" xfId="0" applyNumberFormat="1" applyFont="1" applyFill="1" applyBorder="1" applyAlignment="1">
      <alignment horizontal="center"/>
    </xf>
    <xf numFmtId="182" fontId="58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0" fillId="34" borderId="10" xfId="0" applyFill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182" fontId="61" fillId="0" borderId="1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182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82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/>
    </xf>
    <xf numFmtId="182" fontId="61" fillId="0" borderId="10" xfId="0" applyNumberFormat="1" applyFont="1" applyBorder="1" applyAlignment="1">
      <alignment/>
    </xf>
    <xf numFmtId="0" fontId="63" fillId="0" borderId="10" xfId="0" applyFont="1" applyBorder="1" applyAlignment="1">
      <alignment vertical="center" wrapText="1"/>
    </xf>
    <xf numFmtId="0" fontId="61" fillId="0" borderId="0" xfId="0" applyFont="1" applyAlignment="1">
      <alignment/>
    </xf>
    <xf numFmtId="182" fontId="60" fillId="0" borderId="10" xfId="0" applyNumberFormat="1" applyFont="1" applyFill="1" applyBorder="1" applyAlignment="1" applyProtection="1">
      <alignment horizontal="center"/>
      <protection/>
    </xf>
    <xf numFmtId="182" fontId="60" fillId="0" borderId="10" xfId="0" applyNumberFormat="1" applyFont="1" applyFill="1" applyBorder="1" applyAlignment="1" applyProtection="1">
      <alignment/>
      <protection/>
    </xf>
    <xf numFmtId="0" fontId="64" fillId="0" borderId="11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66" fillId="35" borderId="10" xfId="0" applyFont="1" applyFill="1" applyBorder="1" applyAlignment="1">
      <alignment vertical="top"/>
    </xf>
    <xf numFmtId="0" fontId="6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7" fillId="34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8" fillId="34" borderId="10" xfId="0" applyFont="1" applyFill="1" applyBorder="1" applyAlignment="1">
      <alignment/>
    </xf>
    <xf numFmtId="0" fontId="68" fillId="0" borderId="10" xfId="0" applyFont="1" applyBorder="1" applyAlignment="1">
      <alignment wrapText="1"/>
    </xf>
    <xf numFmtId="0" fontId="68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top"/>
    </xf>
    <xf numFmtId="0" fontId="68" fillId="33" borderId="1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0" fillId="0" borderId="10" xfId="0" applyFont="1" applyBorder="1" applyAlignment="1">
      <alignment horizontal="left" vertical="top"/>
    </xf>
    <xf numFmtId="0" fontId="60" fillId="0" borderId="15" xfId="0" applyFont="1" applyBorder="1" applyAlignment="1">
      <alignment horizontal="left" vertical="top"/>
    </xf>
    <xf numFmtId="0" fontId="60" fillId="0" borderId="16" xfId="0" applyFont="1" applyBorder="1" applyAlignment="1">
      <alignment horizontal="left" vertical="top"/>
    </xf>
    <xf numFmtId="0" fontId="60" fillId="0" borderId="17" xfId="0" applyFont="1" applyBorder="1" applyAlignment="1">
      <alignment horizontal="left" vertical="top"/>
    </xf>
    <xf numFmtId="0" fontId="60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left" vertical="top"/>
    </xf>
    <xf numFmtId="0" fontId="66" fillId="35" borderId="16" xfId="0" applyFont="1" applyFill="1" applyBorder="1" applyAlignment="1">
      <alignment horizontal="left" vertical="top"/>
    </xf>
    <xf numFmtId="0" fontId="66" fillId="35" borderId="17" xfId="0" applyFont="1" applyFill="1" applyBorder="1" applyAlignment="1">
      <alignment horizontal="left" vertical="top"/>
    </xf>
    <xf numFmtId="0" fontId="6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6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left"/>
    </xf>
    <xf numFmtId="0" fontId="67" fillId="0" borderId="10" xfId="0" applyFont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61" fillId="0" borderId="15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5" fillId="0" borderId="19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8"/>
          <c:w val="0.92875"/>
          <c:h val="0.96125"/>
        </c:manualLayout>
      </c:layout>
      <c:bar3DChart>
        <c:barDir val="col"/>
        <c:grouping val="clustered"/>
        <c:varyColors val="0"/>
        <c:ser>
          <c:idx val="0"/>
          <c:order val="0"/>
          <c:tx>
            <c:v>ФН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472C4"/>
              </a:solidFill>
              <a:ln w="3175">
                <a:noFill/>
              </a:ln>
            </c:spPr>
          </c:dP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сен'!$Q$81:$S$81</c:f>
              <c:numCache/>
            </c:numRef>
          </c:val>
          <c:shape val="box"/>
        </c:ser>
        <c:ser>
          <c:idx val="1"/>
          <c:order val="1"/>
          <c:tx>
            <c:v>КН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сен'!$Q$82:$S$82</c:f>
              <c:numCache/>
            </c:numRef>
          </c:val>
          <c:shape val="box"/>
        </c:ser>
        <c:ser>
          <c:idx val="2"/>
          <c:order val="2"/>
          <c:tx>
            <c:v>ПН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сен'!$Q$83:$S$83</c:f>
              <c:numCache/>
            </c:numRef>
          </c:val>
          <c:shape val="box"/>
        </c:ser>
        <c:ser>
          <c:idx val="3"/>
          <c:order val="3"/>
          <c:tx>
            <c:v>ТН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сен'!$Q$84:$S$84</c:f>
              <c:numCache/>
            </c:numRef>
          </c:val>
          <c:shape val="box"/>
        </c:ser>
        <c:ser>
          <c:idx val="4"/>
          <c:order val="4"/>
          <c:tx>
            <c:v>СН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сен'!$Q$85:$S$85</c:f>
              <c:numCache/>
            </c:numRef>
          </c:val>
          <c:shape val="box"/>
        </c:ser>
        <c:shape val="box"/>
        <c:axId val="38197859"/>
        <c:axId val="8236412"/>
      </c:bar3DChart>
      <c:catAx>
        <c:axId val="38197859"/>
        <c:scaling>
          <c:orientation val="minMax"/>
        </c:scaling>
        <c:axPos val="b"/>
        <c:delete val="1"/>
        <c:majorTickMark val="out"/>
        <c:minorTickMark val="none"/>
        <c:tickLblPos val="nextTo"/>
        <c:crossAx val="8236412"/>
        <c:crosses val="autoZero"/>
        <c:auto val="1"/>
        <c:lblOffset val="100"/>
        <c:tickLblSkip val="1"/>
        <c:noMultiLvlLbl val="0"/>
      </c:catAx>
      <c:valAx>
        <c:axId val="8236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97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8425"/>
          <c:w val="0.0415"/>
          <c:h val="0.22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725"/>
          <c:w val="0.92225"/>
          <c:h val="0.96275"/>
        </c:manualLayout>
      </c:layout>
      <c:bar3DChart>
        <c:barDir val="col"/>
        <c:grouping val="clustered"/>
        <c:varyColors val="0"/>
        <c:ser>
          <c:idx val="0"/>
          <c:order val="0"/>
          <c:tx>
            <c:v>ФН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янв'!$Q$81:$V$81</c:f>
              <c:numCache/>
            </c:numRef>
          </c:val>
          <c:shape val="box"/>
        </c:ser>
        <c:ser>
          <c:idx val="1"/>
          <c:order val="1"/>
          <c:tx>
            <c:v>КН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янв'!$Q$82:$V$82</c:f>
              <c:numCache/>
            </c:numRef>
          </c:val>
          <c:shape val="box"/>
        </c:ser>
        <c:ser>
          <c:idx val="2"/>
          <c:order val="2"/>
          <c:tx>
            <c:v>ПН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янв'!$Q$83:$V$83</c:f>
              <c:numCache/>
            </c:numRef>
          </c:val>
          <c:shape val="box"/>
        </c:ser>
        <c:ser>
          <c:idx val="3"/>
          <c:order val="3"/>
          <c:tx>
            <c:v>ТН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янв'!$Q$84:$V$84</c:f>
              <c:numCache/>
            </c:numRef>
          </c:val>
          <c:shape val="box"/>
        </c:ser>
        <c:ser>
          <c:idx val="4"/>
          <c:order val="4"/>
          <c:tx>
            <c:v>СН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янв'!$Q$85:$V$85</c:f>
              <c:numCache/>
            </c:numRef>
          </c:val>
          <c:shape val="box"/>
        </c:ser>
        <c:shape val="box"/>
        <c:axId val="7018845"/>
        <c:axId val="63169606"/>
      </c:bar3DChart>
      <c:catAx>
        <c:axId val="701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9606"/>
        <c:crosses val="autoZero"/>
        <c:auto val="1"/>
        <c:lblOffset val="100"/>
        <c:tickLblSkip val="1"/>
        <c:noMultiLvlLbl val="0"/>
      </c:catAx>
      <c:valAx>
        <c:axId val="63169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25"/>
          <c:y val="0.3895"/>
          <c:w val="0.045"/>
          <c:h val="0.21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1325"/>
          <c:w val="0.93675"/>
          <c:h val="0.972"/>
        </c:manualLayout>
      </c:layout>
      <c:bar3DChart>
        <c:barDir val="col"/>
        <c:grouping val="clustered"/>
        <c:varyColors val="0"/>
        <c:ser>
          <c:idx val="0"/>
          <c:order val="0"/>
          <c:tx>
            <c:v>ФН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май'!$N$81:$V$81</c:f>
              <c:numCache/>
            </c:numRef>
          </c:val>
          <c:shape val="box"/>
        </c:ser>
        <c:ser>
          <c:idx val="1"/>
          <c:order val="1"/>
          <c:tx>
            <c:v>КН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май'!$N$82:$V$82</c:f>
              <c:numCache/>
            </c:numRef>
          </c:val>
          <c:shape val="box"/>
        </c:ser>
        <c:ser>
          <c:idx val="2"/>
          <c:order val="2"/>
          <c:tx>
            <c:v>ПН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май'!$N$83:$V$83</c:f>
              <c:numCache/>
            </c:numRef>
          </c:val>
          <c:shape val="box"/>
        </c:ser>
        <c:ser>
          <c:idx val="3"/>
          <c:order val="3"/>
          <c:tx>
            <c:v>ТН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май'!$N$84:$V$84</c:f>
              <c:numCache/>
            </c:numRef>
          </c:val>
          <c:shape val="box"/>
        </c:ser>
        <c:ser>
          <c:idx val="4"/>
          <c:order val="4"/>
          <c:tx>
            <c:v>СН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май'!$N$85:$V$85</c:f>
              <c:numCache/>
            </c:numRef>
          </c:val>
          <c:shape val="box"/>
        </c:ser>
        <c:shape val="box"/>
        <c:axId val="31655543"/>
        <c:axId val="16464432"/>
      </c:bar3DChart>
      <c:catAx>
        <c:axId val="31655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4432"/>
        <c:crosses val="autoZero"/>
        <c:auto val="1"/>
        <c:lblOffset val="100"/>
        <c:tickLblSkip val="1"/>
        <c:noMultiLvlLbl val="0"/>
      </c:catAx>
      <c:valAx>
        <c:axId val="16464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55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5"/>
          <c:y val="0.41575"/>
          <c:w val="0.03675"/>
          <c:h val="0.16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86</xdr:row>
      <xdr:rowOff>171450</xdr:rowOff>
    </xdr:from>
    <xdr:to>
      <xdr:col>21</xdr:col>
      <xdr:colOff>19050</xdr:colOff>
      <xdr:row>113</xdr:row>
      <xdr:rowOff>171450</xdr:rowOff>
    </xdr:to>
    <xdr:graphicFrame>
      <xdr:nvGraphicFramePr>
        <xdr:cNvPr id="1" name="Диаграмма 2"/>
        <xdr:cNvGraphicFramePr/>
      </xdr:nvGraphicFramePr>
      <xdr:xfrm>
        <a:off x="5915025" y="26746200"/>
        <a:ext cx="92392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86</xdr:row>
      <xdr:rowOff>19050</xdr:rowOff>
    </xdr:from>
    <xdr:to>
      <xdr:col>22</xdr:col>
      <xdr:colOff>495300</xdr:colOff>
      <xdr:row>114</xdr:row>
      <xdr:rowOff>76200</xdr:rowOff>
    </xdr:to>
    <xdr:graphicFrame>
      <xdr:nvGraphicFramePr>
        <xdr:cNvPr id="1" name="Диаграмма 1"/>
        <xdr:cNvGraphicFramePr/>
      </xdr:nvGraphicFramePr>
      <xdr:xfrm>
        <a:off x="7600950" y="26412825"/>
        <a:ext cx="85439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86</xdr:row>
      <xdr:rowOff>28575</xdr:rowOff>
    </xdr:from>
    <xdr:to>
      <xdr:col>21</xdr:col>
      <xdr:colOff>590550</xdr:colOff>
      <xdr:row>122</xdr:row>
      <xdr:rowOff>152400</xdr:rowOff>
    </xdr:to>
    <xdr:graphicFrame>
      <xdr:nvGraphicFramePr>
        <xdr:cNvPr id="1" name="Диаграмма 1"/>
        <xdr:cNvGraphicFramePr/>
      </xdr:nvGraphicFramePr>
      <xdr:xfrm>
        <a:off x="5210175" y="25288875"/>
        <a:ext cx="104203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85"/>
  <sheetViews>
    <sheetView zoomScale="50" zoomScaleNormal="50" zoomScalePageLayoutView="0" workbookViewId="0" topLeftCell="A4">
      <pane xSplit="5" ySplit="7" topLeftCell="F11" activePane="bottomRight" state="frozen"/>
      <selection pane="topLeft" activeCell="A4" sqref="A4"/>
      <selection pane="topRight" activeCell="F4" sqref="F4"/>
      <selection pane="bottomLeft" activeCell="A8" sqref="A8"/>
      <selection pane="bottomRight" activeCell="Z27" sqref="Z27:AB27"/>
    </sheetView>
  </sheetViews>
  <sheetFormatPr defaultColWidth="9.140625" defaultRowHeight="15"/>
  <cols>
    <col min="3" max="3" width="20.28125" style="0" customWidth="1"/>
    <col min="4" max="4" width="31.57421875" style="0" customWidth="1"/>
    <col min="5" max="5" width="9.140625" style="0" customWidth="1"/>
    <col min="19" max="20" width="9.8515625" style="0" customWidth="1"/>
  </cols>
  <sheetData>
    <row r="2" spans="3:8" ht="15">
      <c r="C2" s="90" t="s">
        <v>1</v>
      </c>
      <c r="D2" s="90"/>
      <c r="E2" s="90"/>
      <c r="F2" s="90"/>
      <c r="G2" s="90"/>
      <c r="H2" s="90"/>
    </row>
    <row r="5" spans="2:19" ht="18.75">
      <c r="B5" s="9"/>
      <c r="C5" s="81" t="s">
        <v>73</v>
      </c>
      <c r="D5" s="81"/>
      <c r="E5" s="81"/>
      <c r="F5" s="81"/>
      <c r="G5" s="81"/>
      <c r="H5" s="81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2:19" ht="15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23" ht="21">
      <c r="B7" s="9"/>
      <c r="C7" s="91" t="s">
        <v>70</v>
      </c>
      <c r="D7" s="91"/>
      <c r="E7" s="91"/>
      <c r="F7" s="91"/>
      <c r="G7" s="91"/>
      <c r="H7" s="91"/>
      <c r="I7" s="91"/>
      <c r="J7" s="91"/>
      <c r="K7" s="91"/>
      <c r="L7" s="91"/>
      <c r="M7" s="29" t="s">
        <v>17</v>
      </c>
      <c r="N7" s="10"/>
      <c r="O7" s="13" t="s">
        <v>71</v>
      </c>
      <c r="P7" s="13"/>
      <c r="Q7" s="10"/>
      <c r="R7" s="10"/>
      <c r="S7" s="10"/>
      <c r="T7" s="8"/>
      <c r="U7" s="8"/>
      <c r="W7" s="47" t="s">
        <v>72</v>
      </c>
    </row>
    <row r="9" spans="2:86" ht="69" customHeight="1">
      <c r="B9" s="92" t="s">
        <v>0</v>
      </c>
      <c r="C9" s="59" t="s">
        <v>14</v>
      </c>
      <c r="D9" s="59" t="s">
        <v>15</v>
      </c>
      <c r="E9" s="59" t="s">
        <v>16</v>
      </c>
      <c r="F9" s="93" t="s">
        <v>18</v>
      </c>
      <c r="G9" s="59" t="s">
        <v>6</v>
      </c>
      <c r="H9" s="59"/>
      <c r="I9" s="59"/>
      <c r="J9" s="59" t="s">
        <v>7</v>
      </c>
      <c r="K9" s="59"/>
      <c r="L9" s="59"/>
      <c r="M9" s="59" t="s">
        <v>8</v>
      </c>
      <c r="N9" s="59"/>
      <c r="O9" s="59"/>
      <c r="P9" s="59" t="s">
        <v>9</v>
      </c>
      <c r="Q9" s="59"/>
      <c r="R9" s="59"/>
      <c r="S9" s="59" t="s">
        <v>10</v>
      </c>
      <c r="T9" s="59"/>
      <c r="U9" s="59"/>
      <c r="V9" s="93" t="s">
        <v>19</v>
      </c>
      <c r="W9" s="59" t="s">
        <v>6</v>
      </c>
      <c r="X9" s="59"/>
      <c r="Y9" s="59"/>
      <c r="Z9" s="59" t="s">
        <v>7</v>
      </c>
      <c r="AA9" s="59"/>
      <c r="AB9" s="59"/>
      <c r="AC9" s="59" t="s">
        <v>8</v>
      </c>
      <c r="AD9" s="59"/>
      <c r="AE9" s="59"/>
      <c r="AF9" s="59" t="s">
        <v>9</v>
      </c>
      <c r="AG9" s="59"/>
      <c r="AH9" s="59"/>
      <c r="AI9" s="59" t="s">
        <v>10</v>
      </c>
      <c r="AJ9" s="59"/>
      <c r="AK9" s="59"/>
      <c r="AL9" s="93" t="s">
        <v>20</v>
      </c>
      <c r="AM9" s="59" t="s">
        <v>6</v>
      </c>
      <c r="AN9" s="59"/>
      <c r="AO9" s="59"/>
      <c r="AP9" s="59" t="s">
        <v>7</v>
      </c>
      <c r="AQ9" s="59"/>
      <c r="AR9" s="59"/>
      <c r="AS9" s="59" t="s">
        <v>8</v>
      </c>
      <c r="AT9" s="59"/>
      <c r="AU9" s="59"/>
      <c r="AV9" s="59" t="s">
        <v>9</v>
      </c>
      <c r="AW9" s="59"/>
      <c r="AX9" s="59"/>
      <c r="AY9" s="59" t="s">
        <v>10</v>
      </c>
      <c r="AZ9" s="59"/>
      <c r="BA9" s="59"/>
      <c r="BB9" s="93" t="s">
        <v>21</v>
      </c>
      <c r="BC9" s="59" t="s">
        <v>6</v>
      </c>
      <c r="BD9" s="59"/>
      <c r="BE9" s="59"/>
      <c r="BF9" s="59" t="s">
        <v>7</v>
      </c>
      <c r="BG9" s="59"/>
      <c r="BH9" s="59"/>
      <c r="BI9" s="59" t="s">
        <v>8</v>
      </c>
      <c r="BJ9" s="59"/>
      <c r="BK9" s="59"/>
      <c r="BL9" s="59" t="s">
        <v>9</v>
      </c>
      <c r="BM9" s="59"/>
      <c r="BN9" s="59"/>
      <c r="BO9" s="59" t="s">
        <v>10</v>
      </c>
      <c r="BP9" s="59"/>
      <c r="BQ9" s="59"/>
      <c r="BR9" s="93" t="s">
        <v>22</v>
      </c>
      <c r="BS9" s="59" t="s">
        <v>6</v>
      </c>
      <c r="BT9" s="59"/>
      <c r="BU9" s="59"/>
      <c r="BV9" s="59" t="s">
        <v>7</v>
      </c>
      <c r="BW9" s="59"/>
      <c r="BX9" s="59"/>
      <c r="BY9" s="59" t="s">
        <v>8</v>
      </c>
      <c r="BZ9" s="59"/>
      <c r="CA9" s="59"/>
      <c r="CB9" s="59" t="s">
        <v>9</v>
      </c>
      <c r="CC9" s="59"/>
      <c r="CD9" s="59"/>
      <c r="CE9" s="59" t="s">
        <v>10</v>
      </c>
      <c r="CF9" s="59"/>
      <c r="CG9" s="59"/>
      <c r="CH9" s="43"/>
    </row>
    <row r="10" spans="2:86" ht="89.25" customHeight="1">
      <c r="B10" s="92"/>
      <c r="C10" s="59"/>
      <c r="D10" s="59"/>
      <c r="E10" s="59"/>
      <c r="F10" s="93"/>
      <c r="G10" s="44" t="s">
        <v>11</v>
      </c>
      <c r="H10" s="44" t="s">
        <v>12</v>
      </c>
      <c r="I10" s="44" t="s">
        <v>13</v>
      </c>
      <c r="J10" s="44" t="s">
        <v>11</v>
      </c>
      <c r="K10" s="44" t="s">
        <v>12</v>
      </c>
      <c r="L10" s="44" t="s">
        <v>13</v>
      </c>
      <c r="M10" s="44" t="s">
        <v>11</v>
      </c>
      <c r="N10" s="44" t="s">
        <v>12</v>
      </c>
      <c r="O10" s="44" t="s">
        <v>13</v>
      </c>
      <c r="P10" s="44" t="s">
        <v>11</v>
      </c>
      <c r="Q10" s="44" t="s">
        <v>12</v>
      </c>
      <c r="R10" s="44" t="s">
        <v>13</v>
      </c>
      <c r="S10" s="44" t="s">
        <v>11</v>
      </c>
      <c r="T10" s="44" t="s">
        <v>12</v>
      </c>
      <c r="U10" s="44" t="s">
        <v>13</v>
      </c>
      <c r="V10" s="93"/>
      <c r="W10" s="44" t="s">
        <v>11</v>
      </c>
      <c r="X10" s="44" t="s">
        <v>12</v>
      </c>
      <c r="Y10" s="44" t="s">
        <v>13</v>
      </c>
      <c r="Z10" s="44" t="s">
        <v>11</v>
      </c>
      <c r="AA10" s="44" t="s">
        <v>12</v>
      </c>
      <c r="AB10" s="44" t="s">
        <v>13</v>
      </c>
      <c r="AC10" s="44" t="s">
        <v>11</v>
      </c>
      <c r="AD10" s="44" t="s">
        <v>12</v>
      </c>
      <c r="AE10" s="44" t="s">
        <v>13</v>
      </c>
      <c r="AF10" s="44" t="s">
        <v>11</v>
      </c>
      <c r="AG10" s="44" t="s">
        <v>12</v>
      </c>
      <c r="AH10" s="44" t="s">
        <v>13</v>
      </c>
      <c r="AI10" s="44" t="s">
        <v>11</v>
      </c>
      <c r="AJ10" s="44" t="s">
        <v>12</v>
      </c>
      <c r="AK10" s="44" t="s">
        <v>13</v>
      </c>
      <c r="AL10" s="93"/>
      <c r="AM10" s="44" t="s">
        <v>11</v>
      </c>
      <c r="AN10" s="44" t="s">
        <v>12</v>
      </c>
      <c r="AO10" s="44" t="s">
        <v>13</v>
      </c>
      <c r="AP10" s="44" t="s">
        <v>11</v>
      </c>
      <c r="AQ10" s="44" t="s">
        <v>12</v>
      </c>
      <c r="AR10" s="44" t="s">
        <v>13</v>
      </c>
      <c r="AS10" s="44" t="s">
        <v>11</v>
      </c>
      <c r="AT10" s="44" t="s">
        <v>12</v>
      </c>
      <c r="AU10" s="44" t="s">
        <v>13</v>
      </c>
      <c r="AV10" s="44" t="s">
        <v>11</v>
      </c>
      <c r="AW10" s="44" t="s">
        <v>12</v>
      </c>
      <c r="AX10" s="44" t="s">
        <v>13</v>
      </c>
      <c r="AY10" s="44" t="s">
        <v>11</v>
      </c>
      <c r="AZ10" s="44" t="s">
        <v>12</v>
      </c>
      <c r="BA10" s="44" t="s">
        <v>13</v>
      </c>
      <c r="BB10" s="93"/>
      <c r="BC10" s="44" t="s">
        <v>11</v>
      </c>
      <c r="BD10" s="44" t="s">
        <v>12</v>
      </c>
      <c r="BE10" s="44" t="s">
        <v>13</v>
      </c>
      <c r="BF10" s="44" t="s">
        <v>11</v>
      </c>
      <c r="BG10" s="44" t="s">
        <v>12</v>
      </c>
      <c r="BH10" s="44" t="s">
        <v>13</v>
      </c>
      <c r="BI10" s="44" t="s">
        <v>11</v>
      </c>
      <c r="BJ10" s="44" t="s">
        <v>12</v>
      </c>
      <c r="BK10" s="44" t="s">
        <v>13</v>
      </c>
      <c r="BL10" s="44" t="s">
        <v>11</v>
      </c>
      <c r="BM10" s="44" t="s">
        <v>12</v>
      </c>
      <c r="BN10" s="44" t="s">
        <v>13</v>
      </c>
      <c r="BO10" s="44" t="s">
        <v>11</v>
      </c>
      <c r="BP10" s="44" t="s">
        <v>12</v>
      </c>
      <c r="BQ10" s="44" t="s">
        <v>13</v>
      </c>
      <c r="BR10" s="93"/>
      <c r="BS10" s="44" t="s">
        <v>11</v>
      </c>
      <c r="BT10" s="44" t="s">
        <v>12</v>
      </c>
      <c r="BU10" s="44" t="s">
        <v>13</v>
      </c>
      <c r="BV10" s="44" t="s">
        <v>11</v>
      </c>
      <c r="BW10" s="44" t="s">
        <v>12</v>
      </c>
      <c r="BX10" s="44" t="s">
        <v>13</v>
      </c>
      <c r="BY10" s="44" t="s">
        <v>11</v>
      </c>
      <c r="BZ10" s="44" t="s">
        <v>12</v>
      </c>
      <c r="CA10" s="44" t="s">
        <v>13</v>
      </c>
      <c r="CB10" s="44" t="s">
        <v>11</v>
      </c>
      <c r="CC10" s="44" t="s">
        <v>12</v>
      </c>
      <c r="CD10" s="44" t="s">
        <v>13</v>
      </c>
      <c r="CE10" s="44" t="s">
        <v>11</v>
      </c>
      <c r="CF10" s="44" t="s">
        <v>12</v>
      </c>
      <c r="CG10" s="44" t="s">
        <v>13</v>
      </c>
      <c r="CH10" s="43"/>
    </row>
    <row r="11" spans="2:86" ht="37.5">
      <c r="B11" s="1">
        <v>1</v>
      </c>
      <c r="C11" s="40" t="s">
        <v>59</v>
      </c>
      <c r="D11" s="42" t="s">
        <v>60</v>
      </c>
      <c r="E11" s="45">
        <v>23</v>
      </c>
      <c r="F11" s="46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6">
        <v>2</v>
      </c>
      <c r="W11" s="40"/>
      <c r="X11" s="40">
        <v>1</v>
      </c>
      <c r="Y11" s="40">
        <v>1</v>
      </c>
      <c r="Z11" s="40"/>
      <c r="AA11" s="40"/>
      <c r="AB11" s="40">
        <v>2</v>
      </c>
      <c r="AC11" s="40"/>
      <c r="AD11" s="40">
        <v>1</v>
      </c>
      <c r="AE11" s="40">
        <v>1</v>
      </c>
      <c r="AF11" s="40"/>
      <c r="AG11" s="40">
        <v>1</v>
      </c>
      <c r="AH11" s="40">
        <v>1</v>
      </c>
      <c r="AI11" s="40"/>
      <c r="AJ11" s="40">
        <v>1</v>
      </c>
      <c r="AK11" s="40">
        <v>1</v>
      </c>
      <c r="AL11" s="46">
        <v>8</v>
      </c>
      <c r="AM11" s="40"/>
      <c r="AN11" s="40">
        <v>4</v>
      </c>
      <c r="AO11" s="40">
        <v>4</v>
      </c>
      <c r="AP11" s="40"/>
      <c r="AQ11" s="40"/>
      <c r="AR11" s="40">
        <v>8</v>
      </c>
      <c r="AS11" s="40"/>
      <c r="AT11" s="40"/>
      <c r="AU11" s="40">
        <v>8</v>
      </c>
      <c r="AV11" s="40"/>
      <c r="AW11" s="40"/>
      <c r="AX11" s="40">
        <v>8</v>
      </c>
      <c r="AY11" s="40"/>
      <c r="AZ11" s="40">
        <v>4</v>
      </c>
      <c r="BA11" s="40">
        <v>4</v>
      </c>
      <c r="BB11" s="46">
        <v>13</v>
      </c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6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3"/>
    </row>
    <row r="12" spans="2:86" ht="37.5">
      <c r="B12" s="1">
        <v>2</v>
      </c>
      <c r="C12" s="40"/>
      <c r="D12" s="42" t="s">
        <v>61</v>
      </c>
      <c r="E12" s="45"/>
      <c r="F12" s="46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6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6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6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6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3"/>
    </row>
    <row r="13" spans="2:86" ht="37.5">
      <c r="B13" s="1">
        <v>3</v>
      </c>
      <c r="C13" s="41" t="s">
        <v>62</v>
      </c>
      <c r="D13" s="42" t="s">
        <v>63</v>
      </c>
      <c r="E13" s="45">
        <v>10</v>
      </c>
      <c r="F13" s="46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6">
        <v>3</v>
      </c>
      <c r="W13" s="40"/>
      <c r="X13" s="40">
        <v>1</v>
      </c>
      <c r="Y13" s="40">
        <v>2</v>
      </c>
      <c r="Z13" s="40"/>
      <c r="AA13" s="40">
        <v>1</v>
      </c>
      <c r="AB13" s="40">
        <v>2</v>
      </c>
      <c r="AC13" s="40"/>
      <c r="AD13" s="40">
        <v>1</v>
      </c>
      <c r="AE13" s="40">
        <v>2</v>
      </c>
      <c r="AF13" s="40"/>
      <c r="AG13" s="40">
        <v>1</v>
      </c>
      <c r="AH13" s="40">
        <v>2</v>
      </c>
      <c r="AI13" s="40"/>
      <c r="AJ13" s="40">
        <v>1</v>
      </c>
      <c r="AK13" s="40">
        <v>2</v>
      </c>
      <c r="AL13" s="46">
        <v>4</v>
      </c>
      <c r="AM13" s="40"/>
      <c r="AN13" s="40">
        <v>2</v>
      </c>
      <c r="AO13" s="40">
        <v>2</v>
      </c>
      <c r="AP13" s="40"/>
      <c r="AQ13" s="40">
        <v>2</v>
      </c>
      <c r="AR13" s="40">
        <v>2</v>
      </c>
      <c r="AS13" s="40"/>
      <c r="AT13" s="40">
        <v>2</v>
      </c>
      <c r="AU13" s="40">
        <v>2</v>
      </c>
      <c r="AV13" s="40"/>
      <c r="AW13" s="40">
        <v>2</v>
      </c>
      <c r="AX13" s="40">
        <v>2</v>
      </c>
      <c r="AY13" s="40"/>
      <c r="AZ13" s="40">
        <v>2</v>
      </c>
      <c r="BA13" s="40">
        <v>2</v>
      </c>
      <c r="BB13" s="46">
        <v>3</v>
      </c>
      <c r="BC13" s="40"/>
      <c r="BD13" s="40">
        <v>1</v>
      </c>
      <c r="BE13" s="40">
        <v>2</v>
      </c>
      <c r="BF13" s="40"/>
      <c r="BG13" s="40">
        <v>1</v>
      </c>
      <c r="BH13" s="40">
        <v>2</v>
      </c>
      <c r="BI13" s="40"/>
      <c r="BJ13" s="40">
        <v>1</v>
      </c>
      <c r="BK13" s="40">
        <v>2</v>
      </c>
      <c r="BL13" s="40"/>
      <c r="BM13" s="40">
        <v>1</v>
      </c>
      <c r="BN13" s="40">
        <v>2</v>
      </c>
      <c r="BO13" s="40"/>
      <c r="BP13" s="40">
        <v>1</v>
      </c>
      <c r="BQ13" s="40">
        <v>2</v>
      </c>
      <c r="BR13" s="46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3"/>
    </row>
    <row r="14" spans="2:86" ht="18.75">
      <c r="B14" s="1">
        <v>4</v>
      </c>
      <c r="C14" s="40"/>
      <c r="D14" s="40" t="s">
        <v>64</v>
      </c>
      <c r="E14" s="45"/>
      <c r="F14" s="46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6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6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6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6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3"/>
    </row>
    <row r="15" spans="2:86" ht="18.75">
      <c r="B15" s="1">
        <v>5</v>
      </c>
      <c r="C15" s="40" t="s">
        <v>68</v>
      </c>
      <c r="D15" s="40" t="s">
        <v>65</v>
      </c>
      <c r="E15" s="45">
        <v>12</v>
      </c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6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6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6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6">
        <v>12</v>
      </c>
      <c r="BS15" s="40"/>
      <c r="BT15" s="40">
        <v>10</v>
      </c>
      <c r="BU15" s="40">
        <v>2</v>
      </c>
      <c r="BV15" s="40"/>
      <c r="BW15" s="40">
        <v>10</v>
      </c>
      <c r="BX15" s="40">
        <v>2</v>
      </c>
      <c r="BY15" s="40"/>
      <c r="BZ15" s="40">
        <v>10</v>
      </c>
      <c r="CA15" s="40">
        <v>2</v>
      </c>
      <c r="CB15" s="40"/>
      <c r="CC15" s="40">
        <v>12</v>
      </c>
      <c r="CD15" s="40"/>
      <c r="CE15" s="40"/>
      <c r="CF15" s="40">
        <v>12</v>
      </c>
      <c r="CG15" s="40"/>
      <c r="CH15" s="43"/>
    </row>
    <row r="16" spans="2:86" ht="18.75">
      <c r="B16" s="1">
        <v>6</v>
      </c>
      <c r="C16" s="40"/>
      <c r="D16" s="40"/>
      <c r="E16" s="45"/>
      <c r="F16" s="4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6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6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6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6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3"/>
    </row>
    <row r="17" spans="2:86" ht="18.75">
      <c r="B17" s="1">
        <v>7</v>
      </c>
      <c r="C17" s="41"/>
      <c r="D17" s="40"/>
      <c r="E17" s="45"/>
      <c r="F17" s="46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6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6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6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6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3"/>
    </row>
    <row r="18" spans="2:86" ht="18.75">
      <c r="B18" s="1">
        <v>8</v>
      </c>
      <c r="C18" s="40"/>
      <c r="D18" s="40"/>
      <c r="E18" s="45"/>
      <c r="F18" s="46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6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6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6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6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3"/>
    </row>
    <row r="19" spans="2:86" ht="18.75">
      <c r="B19" s="1">
        <v>9</v>
      </c>
      <c r="C19" s="40"/>
      <c r="D19" s="40"/>
      <c r="E19" s="45"/>
      <c r="F19" s="46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6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6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6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6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3"/>
    </row>
    <row r="20" spans="2:85" ht="15">
      <c r="B20" s="1">
        <v>10</v>
      </c>
      <c r="C20" s="1"/>
      <c r="D20" s="1"/>
      <c r="E20" s="2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3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2:85" ht="15">
      <c r="B21" s="1">
        <v>11</v>
      </c>
      <c r="C21" s="1"/>
      <c r="D21" s="1"/>
      <c r="E21" s="2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3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3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2:85" ht="15">
      <c r="B22" s="1">
        <v>12</v>
      </c>
      <c r="C22" s="1"/>
      <c r="D22" s="1"/>
      <c r="E22" s="2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3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3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2:85" ht="15">
      <c r="B23" s="1">
        <v>13</v>
      </c>
      <c r="C23" s="1"/>
      <c r="D23" s="1"/>
      <c r="E23" s="2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3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3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2:85" ht="15">
      <c r="B24" s="1">
        <v>14</v>
      </c>
      <c r="C24" s="1"/>
      <c r="D24" s="1"/>
      <c r="E24" s="2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3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3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2:85" ht="15">
      <c r="B25" s="1">
        <v>15</v>
      </c>
      <c r="C25" s="1"/>
      <c r="D25" s="1"/>
      <c r="E25" s="2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3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3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2:85" ht="15">
      <c r="B26" s="1">
        <v>16</v>
      </c>
      <c r="C26" s="1"/>
      <c r="D26" s="1"/>
      <c r="E26" s="2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3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3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2:85" ht="66.75" customHeight="1">
      <c r="B27" s="82"/>
      <c r="C27" s="83"/>
      <c r="D27" s="84"/>
      <c r="E27" s="66" t="s">
        <v>16</v>
      </c>
      <c r="F27" s="94" t="s">
        <v>18</v>
      </c>
      <c r="G27" s="66" t="s">
        <v>6</v>
      </c>
      <c r="H27" s="66"/>
      <c r="I27" s="66"/>
      <c r="J27" s="66" t="s">
        <v>7</v>
      </c>
      <c r="K27" s="66"/>
      <c r="L27" s="66"/>
      <c r="M27" s="66" t="s">
        <v>8</v>
      </c>
      <c r="N27" s="66"/>
      <c r="O27" s="66"/>
      <c r="P27" s="66" t="s">
        <v>9</v>
      </c>
      <c r="Q27" s="66"/>
      <c r="R27" s="66"/>
      <c r="S27" s="66" t="s">
        <v>10</v>
      </c>
      <c r="T27" s="66"/>
      <c r="U27" s="66"/>
      <c r="V27" s="94" t="s">
        <v>19</v>
      </c>
      <c r="W27" s="66" t="s">
        <v>6</v>
      </c>
      <c r="X27" s="66"/>
      <c r="Y27" s="66"/>
      <c r="Z27" s="66" t="s">
        <v>7</v>
      </c>
      <c r="AA27" s="66"/>
      <c r="AB27" s="66"/>
      <c r="AC27" s="66" t="s">
        <v>8</v>
      </c>
      <c r="AD27" s="66"/>
      <c r="AE27" s="66"/>
      <c r="AF27" s="66" t="s">
        <v>9</v>
      </c>
      <c r="AG27" s="66"/>
      <c r="AH27" s="66"/>
      <c r="AI27" s="66" t="s">
        <v>10</v>
      </c>
      <c r="AJ27" s="66"/>
      <c r="AK27" s="66"/>
      <c r="AL27" s="94" t="s">
        <v>20</v>
      </c>
      <c r="AM27" s="66" t="s">
        <v>6</v>
      </c>
      <c r="AN27" s="66"/>
      <c r="AO27" s="66"/>
      <c r="AP27" s="66" t="s">
        <v>7</v>
      </c>
      <c r="AQ27" s="66"/>
      <c r="AR27" s="66"/>
      <c r="AS27" s="66" t="s">
        <v>8</v>
      </c>
      <c r="AT27" s="66"/>
      <c r="AU27" s="66"/>
      <c r="AV27" s="66" t="s">
        <v>9</v>
      </c>
      <c r="AW27" s="66"/>
      <c r="AX27" s="66"/>
      <c r="AY27" s="66" t="s">
        <v>10</v>
      </c>
      <c r="AZ27" s="66"/>
      <c r="BA27" s="66"/>
      <c r="BB27" s="94" t="s">
        <v>21</v>
      </c>
      <c r="BC27" s="66" t="s">
        <v>6</v>
      </c>
      <c r="BD27" s="66"/>
      <c r="BE27" s="66"/>
      <c r="BF27" s="66" t="s">
        <v>7</v>
      </c>
      <c r="BG27" s="66"/>
      <c r="BH27" s="66"/>
      <c r="BI27" s="66" t="s">
        <v>8</v>
      </c>
      <c r="BJ27" s="66"/>
      <c r="BK27" s="66"/>
      <c r="BL27" s="66" t="s">
        <v>9</v>
      </c>
      <c r="BM27" s="66"/>
      <c r="BN27" s="66"/>
      <c r="BO27" s="66" t="s">
        <v>10</v>
      </c>
      <c r="BP27" s="66"/>
      <c r="BQ27" s="66"/>
      <c r="BR27" s="94" t="s">
        <v>22</v>
      </c>
      <c r="BS27" s="66" t="s">
        <v>6</v>
      </c>
      <c r="BT27" s="66"/>
      <c r="BU27" s="66"/>
      <c r="BV27" s="66" t="s">
        <v>7</v>
      </c>
      <c r="BW27" s="66"/>
      <c r="BX27" s="66"/>
      <c r="BY27" s="66" t="s">
        <v>8</v>
      </c>
      <c r="BZ27" s="66"/>
      <c r="CA27" s="66"/>
      <c r="CB27" s="66" t="s">
        <v>9</v>
      </c>
      <c r="CC27" s="66"/>
      <c r="CD27" s="66"/>
      <c r="CE27" s="66" t="s">
        <v>10</v>
      </c>
      <c r="CF27" s="66"/>
      <c r="CG27" s="66"/>
    </row>
    <row r="28" spans="2:85" ht="120">
      <c r="B28" s="85"/>
      <c r="C28" s="86"/>
      <c r="D28" s="87"/>
      <c r="E28" s="66"/>
      <c r="F28" s="94"/>
      <c r="G28" s="28" t="s">
        <v>11</v>
      </c>
      <c r="H28" s="28" t="s">
        <v>12</v>
      </c>
      <c r="I28" s="28" t="s">
        <v>13</v>
      </c>
      <c r="J28" s="28" t="s">
        <v>11</v>
      </c>
      <c r="K28" s="28" t="s">
        <v>12</v>
      </c>
      <c r="L28" s="28" t="s">
        <v>13</v>
      </c>
      <c r="M28" s="28" t="s">
        <v>11</v>
      </c>
      <c r="N28" s="28" t="s">
        <v>12</v>
      </c>
      <c r="O28" s="28" t="s">
        <v>13</v>
      </c>
      <c r="P28" s="28" t="s">
        <v>11</v>
      </c>
      <c r="Q28" s="28" t="s">
        <v>12</v>
      </c>
      <c r="R28" s="28" t="s">
        <v>13</v>
      </c>
      <c r="S28" s="28" t="s">
        <v>11</v>
      </c>
      <c r="T28" s="28" t="s">
        <v>12</v>
      </c>
      <c r="U28" s="28" t="s">
        <v>13</v>
      </c>
      <c r="V28" s="94"/>
      <c r="W28" s="28" t="s">
        <v>11</v>
      </c>
      <c r="X28" s="28" t="s">
        <v>12</v>
      </c>
      <c r="Y28" s="28" t="s">
        <v>13</v>
      </c>
      <c r="Z28" s="28" t="s">
        <v>11</v>
      </c>
      <c r="AA28" s="28" t="s">
        <v>12</v>
      </c>
      <c r="AB28" s="28" t="s">
        <v>13</v>
      </c>
      <c r="AC28" s="28" t="s">
        <v>11</v>
      </c>
      <c r="AD28" s="28" t="s">
        <v>12</v>
      </c>
      <c r="AE28" s="28" t="s">
        <v>13</v>
      </c>
      <c r="AF28" s="28" t="s">
        <v>11</v>
      </c>
      <c r="AG28" s="28" t="s">
        <v>12</v>
      </c>
      <c r="AH28" s="28" t="s">
        <v>13</v>
      </c>
      <c r="AI28" s="28" t="s">
        <v>11</v>
      </c>
      <c r="AJ28" s="28" t="s">
        <v>12</v>
      </c>
      <c r="AK28" s="28" t="s">
        <v>13</v>
      </c>
      <c r="AL28" s="94"/>
      <c r="AM28" s="28" t="s">
        <v>11</v>
      </c>
      <c r="AN28" s="28" t="s">
        <v>12</v>
      </c>
      <c r="AO28" s="28" t="s">
        <v>13</v>
      </c>
      <c r="AP28" s="28" t="s">
        <v>11</v>
      </c>
      <c r="AQ28" s="28" t="s">
        <v>12</v>
      </c>
      <c r="AR28" s="28" t="s">
        <v>13</v>
      </c>
      <c r="AS28" s="28" t="s">
        <v>11</v>
      </c>
      <c r="AT28" s="28" t="s">
        <v>12</v>
      </c>
      <c r="AU28" s="28" t="s">
        <v>13</v>
      </c>
      <c r="AV28" s="28" t="s">
        <v>11</v>
      </c>
      <c r="AW28" s="28" t="s">
        <v>12</v>
      </c>
      <c r="AX28" s="28" t="s">
        <v>13</v>
      </c>
      <c r="AY28" s="28" t="s">
        <v>11</v>
      </c>
      <c r="AZ28" s="28" t="s">
        <v>12</v>
      </c>
      <c r="BA28" s="28" t="s">
        <v>13</v>
      </c>
      <c r="BB28" s="94"/>
      <c r="BC28" s="28" t="s">
        <v>11</v>
      </c>
      <c r="BD28" s="28" t="s">
        <v>12</v>
      </c>
      <c r="BE28" s="28" t="s">
        <v>13</v>
      </c>
      <c r="BF28" s="28" t="s">
        <v>11</v>
      </c>
      <c r="BG28" s="28" t="s">
        <v>12</v>
      </c>
      <c r="BH28" s="28" t="s">
        <v>13</v>
      </c>
      <c r="BI28" s="28" t="s">
        <v>11</v>
      </c>
      <c r="BJ28" s="28" t="s">
        <v>12</v>
      </c>
      <c r="BK28" s="28" t="s">
        <v>13</v>
      </c>
      <c r="BL28" s="28" t="s">
        <v>11</v>
      </c>
      <c r="BM28" s="28" t="s">
        <v>12</v>
      </c>
      <c r="BN28" s="28" t="s">
        <v>13</v>
      </c>
      <c r="BO28" s="28" t="s">
        <v>11</v>
      </c>
      <c r="BP28" s="28" t="s">
        <v>12</v>
      </c>
      <c r="BQ28" s="28" t="s">
        <v>13</v>
      </c>
      <c r="BR28" s="94"/>
      <c r="BS28" s="28" t="s">
        <v>11</v>
      </c>
      <c r="BT28" s="28" t="s">
        <v>12</v>
      </c>
      <c r="BU28" s="28" t="s">
        <v>13</v>
      </c>
      <c r="BV28" s="28" t="s">
        <v>11</v>
      </c>
      <c r="BW28" s="28" t="s">
        <v>12</v>
      </c>
      <c r="BX28" s="28" t="s">
        <v>13</v>
      </c>
      <c r="BY28" s="28" t="s">
        <v>11</v>
      </c>
      <c r="BZ28" s="28" t="s">
        <v>12</v>
      </c>
      <c r="CA28" s="28" t="s">
        <v>13</v>
      </c>
      <c r="CB28" s="28" t="s">
        <v>11</v>
      </c>
      <c r="CC28" s="28" t="s">
        <v>12</v>
      </c>
      <c r="CD28" s="28" t="s">
        <v>13</v>
      </c>
      <c r="CE28" s="28" t="s">
        <v>11</v>
      </c>
      <c r="CF28" s="28" t="s">
        <v>12</v>
      </c>
      <c r="CG28" s="28" t="s">
        <v>13</v>
      </c>
    </row>
    <row r="29" spans="2:85" ht="15.75">
      <c r="B29" s="60" t="str">
        <f>O7</f>
        <v>М.СҮЛЕЙМЕНОВ  АТЫНДАҒЫ  ТІРЕК  МЕКТЕП (РО) КММ </v>
      </c>
      <c r="C29" s="61"/>
      <c r="D29" s="62"/>
      <c r="E29" s="88">
        <f>SUM(E11:E26)</f>
        <v>45</v>
      </c>
      <c r="F29" s="5">
        <f aca="true" t="shared" si="0" ref="F29:BQ29">SUM(F11:F26)</f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  <c r="J29" s="4">
        <f t="shared" si="0"/>
        <v>0</v>
      </c>
      <c r="K29" s="4">
        <f t="shared" si="0"/>
        <v>0</v>
      </c>
      <c r="L29" s="4">
        <f t="shared" si="0"/>
        <v>0</v>
      </c>
      <c r="M29" s="4">
        <f t="shared" si="0"/>
        <v>0</v>
      </c>
      <c r="N29" s="4">
        <f t="shared" si="0"/>
        <v>0</v>
      </c>
      <c r="O29" s="4">
        <f t="shared" si="0"/>
        <v>0</v>
      </c>
      <c r="P29" s="4">
        <f t="shared" si="0"/>
        <v>0</v>
      </c>
      <c r="Q29" s="4">
        <f t="shared" si="0"/>
        <v>0</v>
      </c>
      <c r="R29" s="4">
        <f t="shared" si="0"/>
        <v>0</v>
      </c>
      <c r="S29" s="4">
        <f t="shared" si="0"/>
        <v>0</v>
      </c>
      <c r="T29" s="4">
        <f t="shared" si="0"/>
        <v>0</v>
      </c>
      <c r="U29" s="4">
        <f t="shared" si="0"/>
        <v>0</v>
      </c>
      <c r="V29" s="5">
        <f t="shared" si="0"/>
        <v>5</v>
      </c>
      <c r="W29" s="4">
        <f t="shared" si="0"/>
        <v>0</v>
      </c>
      <c r="X29" s="4">
        <f t="shared" si="0"/>
        <v>2</v>
      </c>
      <c r="Y29" s="4">
        <f t="shared" si="0"/>
        <v>3</v>
      </c>
      <c r="Z29" s="4">
        <f t="shared" si="0"/>
        <v>0</v>
      </c>
      <c r="AA29" s="4">
        <f t="shared" si="0"/>
        <v>1</v>
      </c>
      <c r="AB29" s="4">
        <f t="shared" si="0"/>
        <v>4</v>
      </c>
      <c r="AC29" s="4">
        <f t="shared" si="0"/>
        <v>0</v>
      </c>
      <c r="AD29" s="4">
        <f t="shared" si="0"/>
        <v>2</v>
      </c>
      <c r="AE29" s="4">
        <f t="shared" si="0"/>
        <v>3</v>
      </c>
      <c r="AF29" s="4">
        <f t="shared" si="0"/>
        <v>0</v>
      </c>
      <c r="AG29" s="4">
        <f t="shared" si="0"/>
        <v>2</v>
      </c>
      <c r="AH29" s="4">
        <f t="shared" si="0"/>
        <v>3</v>
      </c>
      <c r="AI29" s="4">
        <f t="shared" si="0"/>
        <v>0</v>
      </c>
      <c r="AJ29" s="4">
        <f t="shared" si="0"/>
        <v>2</v>
      </c>
      <c r="AK29" s="4">
        <f t="shared" si="0"/>
        <v>3</v>
      </c>
      <c r="AL29" s="5">
        <f t="shared" si="0"/>
        <v>12</v>
      </c>
      <c r="AM29" s="4">
        <f t="shared" si="0"/>
        <v>0</v>
      </c>
      <c r="AN29" s="4">
        <f t="shared" si="0"/>
        <v>6</v>
      </c>
      <c r="AO29" s="4">
        <f t="shared" si="0"/>
        <v>6</v>
      </c>
      <c r="AP29" s="4">
        <f t="shared" si="0"/>
        <v>0</v>
      </c>
      <c r="AQ29" s="4">
        <f t="shared" si="0"/>
        <v>2</v>
      </c>
      <c r="AR29" s="4">
        <f t="shared" si="0"/>
        <v>10</v>
      </c>
      <c r="AS29" s="4">
        <f t="shared" si="0"/>
        <v>0</v>
      </c>
      <c r="AT29" s="4">
        <f t="shared" si="0"/>
        <v>2</v>
      </c>
      <c r="AU29" s="4">
        <f t="shared" si="0"/>
        <v>10</v>
      </c>
      <c r="AV29" s="4">
        <f t="shared" si="0"/>
        <v>0</v>
      </c>
      <c r="AW29" s="4">
        <f t="shared" si="0"/>
        <v>2</v>
      </c>
      <c r="AX29" s="4">
        <f t="shared" si="0"/>
        <v>10</v>
      </c>
      <c r="AY29" s="4">
        <f t="shared" si="0"/>
        <v>0</v>
      </c>
      <c r="AZ29" s="4">
        <f t="shared" si="0"/>
        <v>6</v>
      </c>
      <c r="BA29" s="4">
        <f t="shared" si="0"/>
        <v>6</v>
      </c>
      <c r="BB29" s="5">
        <f t="shared" si="0"/>
        <v>16</v>
      </c>
      <c r="BC29" s="4">
        <f t="shared" si="0"/>
        <v>0</v>
      </c>
      <c r="BD29" s="4">
        <f t="shared" si="0"/>
        <v>1</v>
      </c>
      <c r="BE29" s="4">
        <f t="shared" si="0"/>
        <v>2</v>
      </c>
      <c r="BF29" s="4">
        <f t="shared" si="0"/>
        <v>0</v>
      </c>
      <c r="BG29" s="4">
        <f t="shared" si="0"/>
        <v>1</v>
      </c>
      <c r="BH29" s="4">
        <f t="shared" si="0"/>
        <v>2</v>
      </c>
      <c r="BI29" s="4">
        <f t="shared" si="0"/>
        <v>0</v>
      </c>
      <c r="BJ29" s="4">
        <f t="shared" si="0"/>
        <v>1</v>
      </c>
      <c r="BK29" s="4">
        <f t="shared" si="0"/>
        <v>2</v>
      </c>
      <c r="BL29" s="4">
        <f t="shared" si="0"/>
        <v>0</v>
      </c>
      <c r="BM29" s="4">
        <f t="shared" si="0"/>
        <v>1</v>
      </c>
      <c r="BN29" s="4">
        <f t="shared" si="0"/>
        <v>2</v>
      </c>
      <c r="BO29" s="4">
        <f t="shared" si="0"/>
        <v>0</v>
      </c>
      <c r="BP29" s="4">
        <f t="shared" si="0"/>
        <v>1</v>
      </c>
      <c r="BQ29" s="4">
        <f t="shared" si="0"/>
        <v>2</v>
      </c>
      <c r="BR29" s="5">
        <f aca="true" t="shared" si="1" ref="BR29:CG29">SUM(BR11:BR26)</f>
        <v>12</v>
      </c>
      <c r="BS29" s="4">
        <f t="shared" si="1"/>
        <v>0</v>
      </c>
      <c r="BT29" s="4">
        <f t="shared" si="1"/>
        <v>10</v>
      </c>
      <c r="BU29" s="4">
        <f t="shared" si="1"/>
        <v>2</v>
      </c>
      <c r="BV29" s="4">
        <f t="shared" si="1"/>
        <v>0</v>
      </c>
      <c r="BW29" s="4">
        <f t="shared" si="1"/>
        <v>10</v>
      </c>
      <c r="BX29" s="4">
        <f t="shared" si="1"/>
        <v>2</v>
      </c>
      <c r="BY29" s="4">
        <f t="shared" si="1"/>
        <v>0</v>
      </c>
      <c r="BZ29" s="4">
        <f t="shared" si="1"/>
        <v>10</v>
      </c>
      <c r="CA29" s="4">
        <f t="shared" si="1"/>
        <v>2</v>
      </c>
      <c r="CB29" s="4">
        <f t="shared" si="1"/>
        <v>0</v>
      </c>
      <c r="CC29" s="4">
        <f t="shared" si="1"/>
        <v>12</v>
      </c>
      <c r="CD29" s="4">
        <f t="shared" si="1"/>
        <v>0</v>
      </c>
      <c r="CE29" s="4">
        <f t="shared" si="1"/>
        <v>0</v>
      </c>
      <c r="CF29" s="4">
        <f t="shared" si="1"/>
        <v>12</v>
      </c>
      <c r="CG29" s="4">
        <f t="shared" si="1"/>
        <v>0</v>
      </c>
    </row>
    <row r="30" spans="2:85" ht="15.75">
      <c r="B30" s="63" t="s">
        <v>2</v>
      </c>
      <c r="C30" s="64"/>
      <c r="D30" s="65"/>
      <c r="E30" s="89"/>
      <c r="F30" s="6">
        <f>F29*100/E29</f>
        <v>0</v>
      </c>
      <c r="G30" s="7" t="e">
        <f>G29*100/F29</f>
        <v>#DIV/0!</v>
      </c>
      <c r="H30" s="7" t="e">
        <f>H29*100/F29</f>
        <v>#DIV/0!</v>
      </c>
      <c r="I30" s="7" t="e">
        <f>I29*100/F29</f>
        <v>#DIV/0!</v>
      </c>
      <c r="J30" s="7" t="e">
        <f>J29*100/F29</f>
        <v>#DIV/0!</v>
      </c>
      <c r="K30" s="7" t="e">
        <f>K29*100/F29</f>
        <v>#DIV/0!</v>
      </c>
      <c r="L30" s="7" t="e">
        <f>L29*100/F29</f>
        <v>#DIV/0!</v>
      </c>
      <c r="M30" s="7" t="e">
        <f>M29*100/F29</f>
        <v>#DIV/0!</v>
      </c>
      <c r="N30" s="7" t="e">
        <f>N29*100/F29</f>
        <v>#DIV/0!</v>
      </c>
      <c r="O30" s="7" t="e">
        <f>O29*100/F29</f>
        <v>#DIV/0!</v>
      </c>
      <c r="P30" s="7" t="e">
        <f>P29*100/F29</f>
        <v>#DIV/0!</v>
      </c>
      <c r="Q30" s="7" t="e">
        <f>Q29*100/F29</f>
        <v>#DIV/0!</v>
      </c>
      <c r="R30" s="7" t="e">
        <f>R29*100/F29</f>
        <v>#DIV/0!</v>
      </c>
      <c r="S30" s="7" t="e">
        <f>S29*100/F29</f>
        <v>#DIV/0!</v>
      </c>
      <c r="T30" s="7" t="e">
        <f>T29*100/F29</f>
        <v>#DIV/0!</v>
      </c>
      <c r="U30" s="7" t="e">
        <f>U29*100/F29</f>
        <v>#DIV/0!</v>
      </c>
      <c r="V30" s="6">
        <f>V29*100/E29</f>
        <v>11.11111111111111</v>
      </c>
      <c r="W30" s="7">
        <f>W29*100/V29</f>
        <v>0</v>
      </c>
      <c r="X30" s="7">
        <f>X29*100/V29</f>
        <v>40</v>
      </c>
      <c r="Y30" s="7">
        <f>Y29*100/V29</f>
        <v>60</v>
      </c>
      <c r="Z30" s="7">
        <f>Z29*100/V29</f>
        <v>0</v>
      </c>
      <c r="AA30" s="7">
        <f>AA29*100/V29</f>
        <v>20</v>
      </c>
      <c r="AB30" s="7">
        <f>AB29*100/V29</f>
        <v>80</v>
      </c>
      <c r="AC30" s="7">
        <f>AC29*100/V29</f>
        <v>0</v>
      </c>
      <c r="AD30" s="7">
        <f>AD29*100/V29</f>
        <v>40</v>
      </c>
      <c r="AE30" s="7">
        <f>AE29*100/V29</f>
        <v>60</v>
      </c>
      <c r="AF30" s="7">
        <f>AF29*100/V29</f>
        <v>0</v>
      </c>
      <c r="AG30" s="7">
        <f>AG29*100/V29</f>
        <v>40</v>
      </c>
      <c r="AH30" s="7">
        <f>AH29*100/V29</f>
        <v>60</v>
      </c>
      <c r="AI30" s="7">
        <f>AI29*100/V29</f>
        <v>0</v>
      </c>
      <c r="AJ30" s="7">
        <f>AJ29*100/V29</f>
        <v>40</v>
      </c>
      <c r="AK30" s="7">
        <f>AK29*100/V29</f>
        <v>60</v>
      </c>
      <c r="AL30" s="6">
        <f>AL29*100/E29</f>
        <v>26.666666666666668</v>
      </c>
      <c r="AM30" s="7">
        <f>AM29*100/AL29</f>
        <v>0</v>
      </c>
      <c r="AN30" s="7">
        <f>AN29*100/AL29</f>
        <v>50</v>
      </c>
      <c r="AO30" s="7">
        <f>AO29*100/AL29</f>
        <v>50</v>
      </c>
      <c r="AP30" s="7">
        <f>AP29*100/AL29</f>
        <v>0</v>
      </c>
      <c r="AQ30" s="7">
        <f>AQ29*100/AL29</f>
        <v>16.666666666666668</v>
      </c>
      <c r="AR30" s="7">
        <f>AR29*100/AL29</f>
        <v>83.33333333333333</v>
      </c>
      <c r="AS30" s="7">
        <f>AS29*100/AL29</f>
        <v>0</v>
      </c>
      <c r="AT30" s="7">
        <f>AT29*100/AL29</f>
        <v>16.666666666666668</v>
      </c>
      <c r="AU30" s="7">
        <f>AU29*100/AL29</f>
        <v>83.33333333333333</v>
      </c>
      <c r="AV30" s="7">
        <f>AV29*100/AL29</f>
        <v>0</v>
      </c>
      <c r="AW30" s="7">
        <f>AW29*100/AL29</f>
        <v>16.666666666666668</v>
      </c>
      <c r="AX30" s="7">
        <f>AX29*100/AL29</f>
        <v>83.33333333333333</v>
      </c>
      <c r="AY30" s="7">
        <f>AY29*100/AL29</f>
        <v>0</v>
      </c>
      <c r="AZ30" s="7">
        <f>AZ29*100/AL29</f>
        <v>50</v>
      </c>
      <c r="BA30" s="7">
        <f>BA29*100/AL29</f>
        <v>50</v>
      </c>
      <c r="BB30" s="6">
        <f>BB29*100/E29</f>
        <v>35.55555555555556</v>
      </c>
      <c r="BC30" s="7">
        <f>BC29*100/BB29</f>
        <v>0</v>
      </c>
      <c r="BD30" s="7">
        <f>BD29*100/BB29</f>
        <v>6.25</v>
      </c>
      <c r="BE30" s="7">
        <f>BE29*100/BB29</f>
        <v>12.5</v>
      </c>
      <c r="BF30" s="7">
        <f>BF29*100/BB29</f>
        <v>0</v>
      </c>
      <c r="BG30" s="7">
        <f>BG29*100/BB29</f>
        <v>6.25</v>
      </c>
      <c r="BH30" s="7">
        <f>BH29*100/BB29</f>
        <v>12.5</v>
      </c>
      <c r="BI30" s="7">
        <f>BI29*100/BB29</f>
        <v>0</v>
      </c>
      <c r="BJ30" s="7">
        <f>BJ29*100/BB29</f>
        <v>6.25</v>
      </c>
      <c r="BK30" s="7">
        <f>BK29*100/BB29</f>
        <v>12.5</v>
      </c>
      <c r="BL30" s="7">
        <f>BL29*100/BB29</f>
        <v>0</v>
      </c>
      <c r="BM30" s="7">
        <f>BM29*100/BB29</f>
        <v>6.25</v>
      </c>
      <c r="BN30" s="7">
        <f>BN29*100/BB29</f>
        <v>12.5</v>
      </c>
      <c r="BO30" s="7">
        <f>BO29*100/BB29</f>
        <v>0</v>
      </c>
      <c r="BP30" s="7">
        <f>BP29*100/BB29</f>
        <v>6.25</v>
      </c>
      <c r="BQ30" s="7">
        <f>BQ29*100/BB29</f>
        <v>12.5</v>
      </c>
      <c r="BR30" s="6">
        <f>BR29*100/E29</f>
        <v>26.666666666666668</v>
      </c>
      <c r="BS30" s="7">
        <f>BS29*100/BR29</f>
        <v>0</v>
      </c>
      <c r="BT30" s="7">
        <f>BT29*100/BR29</f>
        <v>83.33333333333333</v>
      </c>
      <c r="BU30" s="7">
        <f>BU29*100/BR29</f>
        <v>16.666666666666668</v>
      </c>
      <c r="BV30" s="7">
        <f>BV29*100/BR29</f>
        <v>0</v>
      </c>
      <c r="BW30" s="7">
        <f>BW29*100/BR29</f>
        <v>83.33333333333333</v>
      </c>
      <c r="BX30" s="7">
        <f>BX29*100/BR29</f>
        <v>16.666666666666668</v>
      </c>
      <c r="BY30" s="7">
        <f>BY29*100/BR29</f>
        <v>0</v>
      </c>
      <c r="BZ30" s="7">
        <f>BZ29*100/BR29</f>
        <v>83.33333333333333</v>
      </c>
      <c r="CA30" s="7">
        <f>CA29*100/BR29</f>
        <v>16.666666666666668</v>
      </c>
      <c r="CB30" s="7">
        <f>CB29*100/BR29</f>
        <v>0</v>
      </c>
      <c r="CC30" s="7">
        <f>CC29*100/BR29</f>
        <v>100</v>
      </c>
      <c r="CD30" s="7">
        <f>CD29*100/BR29</f>
        <v>0</v>
      </c>
      <c r="CE30" s="7">
        <f>CE29*100/BR29</f>
        <v>0</v>
      </c>
      <c r="CF30" s="7">
        <f>CF29*100/BR29</f>
        <v>100</v>
      </c>
      <c r="CG30" s="7">
        <f>CG29*100/BR29</f>
        <v>0</v>
      </c>
    </row>
    <row r="33" spans="2:20" ht="18.75" customHeight="1">
      <c r="B33" s="98" t="s">
        <v>23</v>
      </c>
      <c r="C33" s="98"/>
      <c r="D33" s="98"/>
      <c r="E33" s="98"/>
      <c r="F33" s="12">
        <f>COUNTA(C11:C26)</f>
        <v>3</v>
      </c>
      <c r="G33" s="13" t="s">
        <v>56</v>
      </c>
      <c r="K33" s="14" t="s">
        <v>53</v>
      </c>
      <c r="L33" s="14"/>
      <c r="M33" s="14"/>
      <c r="N33" s="14"/>
      <c r="O33" s="14"/>
      <c r="P33" s="14"/>
      <c r="Q33" s="14"/>
      <c r="R33" s="14"/>
      <c r="S33" s="14"/>
      <c r="T33" s="14"/>
    </row>
    <row r="34" spans="2:22" ht="31.5" customHeight="1">
      <c r="B34" s="99" t="s">
        <v>24</v>
      </c>
      <c r="C34" s="99"/>
      <c r="D34" s="99"/>
      <c r="E34" s="99"/>
      <c r="F34" s="12">
        <f>E29</f>
        <v>45</v>
      </c>
      <c r="G34" s="14" t="s">
        <v>57</v>
      </c>
      <c r="K34" s="14" t="s">
        <v>27</v>
      </c>
      <c r="L34" s="14"/>
      <c r="M34" s="14"/>
      <c r="N34" s="14"/>
      <c r="O34" s="14"/>
      <c r="P34" s="14"/>
      <c r="Q34" s="78" t="s">
        <v>32</v>
      </c>
      <c r="R34" s="79"/>
      <c r="S34" s="80"/>
      <c r="T34" s="32" t="s">
        <v>33</v>
      </c>
      <c r="U34" s="32" t="s">
        <v>34</v>
      </c>
      <c r="V34" s="32" t="s">
        <v>35</v>
      </c>
    </row>
    <row r="35" spans="3:22" ht="18.75">
      <c r="C35" s="14" t="s">
        <v>52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56" t="s">
        <v>36</v>
      </c>
      <c r="R35" s="57"/>
      <c r="S35" s="58"/>
      <c r="T35" s="30">
        <f>G29</f>
        <v>0</v>
      </c>
      <c r="U35" s="30">
        <f>H29</f>
        <v>0</v>
      </c>
      <c r="V35" s="30">
        <f>I29</f>
        <v>0</v>
      </c>
    </row>
    <row r="36" spans="3:22" ht="18.75">
      <c r="C36" s="12">
        <f>F29</f>
        <v>0</v>
      </c>
      <c r="D36" s="14" t="s">
        <v>36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5" t="s">
        <v>37</v>
      </c>
      <c r="R36" s="55"/>
      <c r="S36" s="55"/>
      <c r="T36" s="30">
        <f>W29</f>
        <v>0</v>
      </c>
      <c r="U36" s="30">
        <f>X29</f>
        <v>2</v>
      </c>
      <c r="V36" s="30">
        <f>Y29</f>
        <v>3</v>
      </c>
    </row>
    <row r="37" spans="3:22" ht="18.75">
      <c r="C37" s="12">
        <f>V29</f>
        <v>5</v>
      </c>
      <c r="D37" s="14" t="s">
        <v>38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55" t="s">
        <v>39</v>
      </c>
      <c r="R37" s="55"/>
      <c r="S37" s="55"/>
      <c r="T37" s="30">
        <f>AM29</f>
        <v>0</v>
      </c>
      <c r="U37" s="30">
        <f>AN29</f>
        <v>6</v>
      </c>
      <c r="V37" s="30">
        <f>AO29</f>
        <v>6</v>
      </c>
    </row>
    <row r="38" spans="3:22" ht="18.75">
      <c r="C38" s="12">
        <f>AL29</f>
        <v>12</v>
      </c>
      <c r="D38" s="14" t="s">
        <v>40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5" t="s">
        <v>41</v>
      </c>
      <c r="R38" s="55"/>
      <c r="S38" s="55"/>
      <c r="T38" s="30">
        <f>BC29</f>
        <v>0</v>
      </c>
      <c r="U38" s="30">
        <f>BD29</f>
        <v>1</v>
      </c>
      <c r="V38" s="30">
        <f>BE29</f>
        <v>2</v>
      </c>
    </row>
    <row r="39" spans="3:22" ht="18.75">
      <c r="C39" s="12">
        <f>BB29</f>
        <v>16</v>
      </c>
      <c r="D39" s="14" t="s">
        <v>42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55" t="s">
        <v>43</v>
      </c>
      <c r="R39" s="55"/>
      <c r="S39" s="55"/>
      <c r="T39" s="30">
        <f>BR29</f>
        <v>12</v>
      </c>
      <c r="U39" s="30">
        <f>BD29</f>
        <v>1</v>
      </c>
      <c r="V39" s="30">
        <f>BU29</f>
        <v>2</v>
      </c>
    </row>
    <row r="40" spans="3:22" ht="18.75">
      <c r="C40" s="12">
        <f>BR29</f>
        <v>12</v>
      </c>
      <c r="D40" s="14" t="s">
        <v>44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95" t="s">
        <v>51</v>
      </c>
      <c r="R40" s="96"/>
      <c r="S40" s="97"/>
      <c r="T40" s="15">
        <f>AVERAGE(T35:T39)</f>
        <v>2.4</v>
      </c>
      <c r="U40" s="15">
        <f>AVERAGE(U35:U39)</f>
        <v>2</v>
      </c>
      <c r="V40" s="15">
        <f>AVERAGE(V35:V39)</f>
        <v>2.6</v>
      </c>
    </row>
    <row r="41" spans="11:20" ht="18.75"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1:20" ht="18.75">
      <c r="K42" s="14" t="s">
        <v>28</v>
      </c>
      <c r="L42" s="14"/>
      <c r="M42" s="14"/>
      <c r="N42" s="14"/>
      <c r="O42" s="14"/>
      <c r="P42" s="14"/>
      <c r="Q42" s="14"/>
      <c r="R42" s="14"/>
      <c r="S42" s="14"/>
      <c r="T42" s="14"/>
    </row>
    <row r="43" spans="11:22" ht="30.75" customHeight="1">
      <c r="K43" s="14"/>
      <c r="L43" s="14"/>
      <c r="M43" s="14"/>
      <c r="N43" s="14"/>
      <c r="O43" s="14"/>
      <c r="P43" s="14"/>
      <c r="Q43" s="78" t="s">
        <v>32</v>
      </c>
      <c r="R43" s="79"/>
      <c r="S43" s="80"/>
      <c r="T43" s="32" t="s">
        <v>33</v>
      </c>
      <c r="U43" s="32" t="s">
        <v>34</v>
      </c>
      <c r="V43" s="32" t="s">
        <v>35</v>
      </c>
    </row>
    <row r="44" spans="11:22" ht="18.75">
      <c r="K44" s="14"/>
      <c r="L44" s="14"/>
      <c r="M44" s="14"/>
      <c r="N44" s="14"/>
      <c r="O44" s="14"/>
      <c r="P44" s="14"/>
      <c r="Q44" s="56" t="s">
        <v>36</v>
      </c>
      <c r="R44" s="57"/>
      <c r="S44" s="58"/>
      <c r="T44" s="30">
        <f>J29</f>
        <v>0</v>
      </c>
      <c r="U44" s="30">
        <f>K29</f>
        <v>0</v>
      </c>
      <c r="V44" s="30">
        <f>L29</f>
        <v>0</v>
      </c>
    </row>
    <row r="45" spans="11:22" ht="18.75">
      <c r="K45" s="14"/>
      <c r="L45" s="14"/>
      <c r="M45" s="14"/>
      <c r="N45" s="14"/>
      <c r="O45" s="14"/>
      <c r="P45" s="14"/>
      <c r="Q45" s="55" t="s">
        <v>37</v>
      </c>
      <c r="R45" s="55"/>
      <c r="S45" s="55"/>
      <c r="T45" s="30">
        <f>Z29</f>
        <v>0</v>
      </c>
      <c r="U45" s="30">
        <f>AA29</f>
        <v>1</v>
      </c>
      <c r="V45" s="30">
        <f>AB29</f>
        <v>4</v>
      </c>
    </row>
    <row r="46" spans="11:22" ht="18.75">
      <c r="K46" s="14"/>
      <c r="L46" s="14"/>
      <c r="M46" s="14"/>
      <c r="N46" s="14"/>
      <c r="O46" s="14"/>
      <c r="P46" s="14"/>
      <c r="Q46" s="55" t="s">
        <v>39</v>
      </c>
      <c r="R46" s="55"/>
      <c r="S46" s="55"/>
      <c r="T46" s="30">
        <f>AP29</f>
        <v>0</v>
      </c>
      <c r="U46" s="30">
        <f>AQ29</f>
        <v>2</v>
      </c>
      <c r="V46" s="30">
        <f>AR29</f>
        <v>10</v>
      </c>
    </row>
    <row r="47" spans="11:22" ht="18.75">
      <c r="K47" s="14"/>
      <c r="L47" s="14"/>
      <c r="M47" s="14"/>
      <c r="N47" s="14"/>
      <c r="O47" s="14"/>
      <c r="P47" s="14"/>
      <c r="Q47" s="55" t="s">
        <v>41</v>
      </c>
      <c r="R47" s="55"/>
      <c r="S47" s="55"/>
      <c r="T47" s="30">
        <f>BF29</f>
        <v>0</v>
      </c>
      <c r="U47" s="30">
        <f>BG29</f>
        <v>1</v>
      </c>
      <c r="V47" s="30">
        <f>BH29</f>
        <v>2</v>
      </c>
    </row>
    <row r="48" spans="17:22" ht="18.75">
      <c r="Q48" s="55" t="s">
        <v>43</v>
      </c>
      <c r="R48" s="55"/>
      <c r="S48" s="55"/>
      <c r="T48" s="30">
        <f>BF29</f>
        <v>0</v>
      </c>
      <c r="U48" s="30">
        <f>BW29</f>
        <v>10</v>
      </c>
      <c r="V48" s="30">
        <f>BX29</f>
        <v>2</v>
      </c>
    </row>
    <row r="49" spans="17:22" ht="18.75">
      <c r="Q49" s="95" t="s">
        <v>51</v>
      </c>
      <c r="R49" s="96"/>
      <c r="S49" s="97"/>
      <c r="T49" s="15">
        <f>AVERAGE(T44:T48)</f>
        <v>0</v>
      </c>
      <c r="U49" s="15">
        <f>AVERAGE(U44:U48)</f>
        <v>2.8</v>
      </c>
      <c r="V49" s="15">
        <f>AVERAGE(V44:V48)</f>
        <v>3.6</v>
      </c>
    </row>
    <row r="51" spans="11:20" ht="18.75">
      <c r="K51" s="14" t="s">
        <v>29</v>
      </c>
      <c r="L51" s="14"/>
      <c r="M51" s="14"/>
      <c r="N51" s="14"/>
      <c r="O51" s="14"/>
      <c r="P51" s="14"/>
      <c r="Q51" s="14"/>
      <c r="R51" s="14"/>
      <c r="S51" s="14"/>
      <c r="T51" s="14"/>
    </row>
    <row r="52" spans="11:22" ht="33" customHeight="1">
      <c r="K52" s="16"/>
      <c r="L52" s="16"/>
      <c r="M52" s="16"/>
      <c r="N52" s="16"/>
      <c r="O52" s="16"/>
      <c r="P52" s="16"/>
      <c r="Q52" s="78" t="s">
        <v>32</v>
      </c>
      <c r="R52" s="79"/>
      <c r="S52" s="80"/>
      <c r="T52" s="32" t="s">
        <v>33</v>
      </c>
      <c r="U52" s="32" t="s">
        <v>34</v>
      </c>
      <c r="V52" s="32" t="s">
        <v>35</v>
      </c>
    </row>
    <row r="53" spans="11:22" ht="18.75">
      <c r="K53" s="16"/>
      <c r="L53" s="16"/>
      <c r="M53" s="16"/>
      <c r="N53" s="16"/>
      <c r="O53" s="16"/>
      <c r="P53" s="16"/>
      <c r="Q53" s="56" t="s">
        <v>36</v>
      </c>
      <c r="R53" s="57"/>
      <c r="S53" s="58"/>
      <c r="T53" s="30">
        <f>M29</f>
        <v>0</v>
      </c>
      <c r="U53" s="31">
        <f>N29</f>
        <v>0</v>
      </c>
      <c r="V53" s="31">
        <f>O29</f>
        <v>0</v>
      </c>
    </row>
    <row r="54" spans="11:22" ht="18.75">
      <c r="K54" s="16"/>
      <c r="L54" s="16"/>
      <c r="M54" s="16"/>
      <c r="N54" s="16"/>
      <c r="O54" s="16"/>
      <c r="P54" s="16"/>
      <c r="Q54" s="55" t="s">
        <v>37</v>
      </c>
      <c r="R54" s="55"/>
      <c r="S54" s="55"/>
      <c r="T54" s="30">
        <f>AC29</f>
        <v>0</v>
      </c>
      <c r="U54" s="31">
        <f>AD29</f>
        <v>2</v>
      </c>
      <c r="V54" s="31">
        <f>AE29</f>
        <v>3</v>
      </c>
    </row>
    <row r="55" spans="11:22" ht="18.75">
      <c r="K55" s="16"/>
      <c r="L55" s="16"/>
      <c r="M55" s="16"/>
      <c r="N55" s="16"/>
      <c r="O55" s="16"/>
      <c r="P55" s="16"/>
      <c r="Q55" s="55" t="s">
        <v>39</v>
      </c>
      <c r="R55" s="55"/>
      <c r="S55" s="55"/>
      <c r="T55" s="30">
        <f>AS29</f>
        <v>0</v>
      </c>
      <c r="U55" s="31">
        <f>AT29</f>
        <v>2</v>
      </c>
      <c r="V55" s="31">
        <f>AU29</f>
        <v>10</v>
      </c>
    </row>
    <row r="56" spans="11:22" ht="18.75">
      <c r="K56" s="16"/>
      <c r="L56" s="16"/>
      <c r="M56" s="16"/>
      <c r="N56" s="16"/>
      <c r="O56" s="16"/>
      <c r="P56" s="16"/>
      <c r="Q56" s="55" t="s">
        <v>41</v>
      </c>
      <c r="R56" s="55"/>
      <c r="S56" s="55"/>
      <c r="T56" s="30">
        <f>BI29</f>
        <v>0</v>
      </c>
      <c r="U56" s="31">
        <f>BJ29</f>
        <v>1</v>
      </c>
      <c r="V56" s="31">
        <f>BK29</f>
        <v>2</v>
      </c>
    </row>
    <row r="57" spans="11:22" ht="18.75">
      <c r="K57" s="16"/>
      <c r="L57" s="16"/>
      <c r="M57" s="16"/>
      <c r="N57" s="16"/>
      <c r="O57" s="16"/>
      <c r="P57" s="16"/>
      <c r="Q57" s="55" t="s">
        <v>43</v>
      </c>
      <c r="R57" s="55"/>
      <c r="S57" s="55"/>
      <c r="T57" s="30">
        <f>BY29</f>
        <v>0</v>
      </c>
      <c r="U57" s="31">
        <f>BZ29</f>
        <v>10</v>
      </c>
      <c r="V57" s="31">
        <f>CA29</f>
        <v>2</v>
      </c>
    </row>
    <row r="58" spans="11:22" ht="18.75">
      <c r="K58" s="16"/>
      <c r="L58" s="16"/>
      <c r="M58" s="16"/>
      <c r="N58" s="16"/>
      <c r="O58" s="16"/>
      <c r="P58" s="16"/>
      <c r="Q58" s="95" t="s">
        <v>51</v>
      </c>
      <c r="R58" s="96"/>
      <c r="S58" s="97"/>
      <c r="T58" s="15">
        <f>AVERAGE(T53:T57)</f>
        <v>0</v>
      </c>
      <c r="U58" s="15">
        <f>AVERAGE(U53:U57)</f>
        <v>3</v>
      </c>
      <c r="V58" s="15">
        <f>AVERAGE(V53:V57)</f>
        <v>3.4</v>
      </c>
    </row>
    <row r="59" spans="11:20" ht="18.75">
      <c r="K59" s="16"/>
      <c r="L59" s="16"/>
      <c r="M59" s="16"/>
      <c r="N59" s="16"/>
      <c r="O59" s="16"/>
      <c r="P59" s="16"/>
      <c r="Q59" s="16"/>
      <c r="R59" s="17"/>
      <c r="S59" s="17"/>
      <c r="T59" s="18"/>
    </row>
    <row r="60" spans="11:20" ht="18.75">
      <c r="K60" s="16" t="s">
        <v>30</v>
      </c>
      <c r="L60" s="16"/>
      <c r="M60" s="16"/>
      <c r="N60" s="16"/>
      <c r="O60" s="16"/>
      <c r="P60" s="16"/>
      <c r="Q60" s="16"/>
      <c r="R60" s="17"/>
      <c r="S60" s="17"/>
      <c r="T60" s="18"/>
    </row>
    <row r="61" spans="11:22" ht="31.5" customHeight="1">
      <c r="K61" s="16"/>
      <c r="L61" s="16"/>
      <c r="M61" s="16"/>
      <c r="N61" s="16"/>
      <c r="O61" s="16"/>
      <c r="P61" s="16"/>
      <c r="Q61" s="78" t="s">
        <v>32</v>
      </c>
      <c r="R61" s="79"/>
      <c r="S61" s="80"/>
      <c r="T61" s="32" t="s">
        <v>33</v>
      </c>
      <c r="U61" s="32" t="s">
        <v>34</v>
      </c>
      <c r="V61" s="32" t="s">
        <v>35</v>
      </c>
    </row>
    <row r="62" spans="11:22" ht="18.75">
      <c r="K62" s="16"/>
      <c r="L62" s="16"/>
      <c r="M62" s="16"/>
      <c r="N62" s="16"/>
      <c r="O62" s="16"/>
      <c r="P62" s="16"/>
      <c r="Q62" s="56" t="s">
        <v>36</v>
      </c>
      <c r="R62" s="57"/>
      <c r="S62" s="58"/>
      <c r="T62" s="30">
        <f>P29</f>
        <v>0</v>
      </c>
      <c r="U62" s="31">
        <f>Q29</f>
        <v>0</v>
      </c>
      <c r="V62" s="31">
        <f>R29</f>
        <v>0</v>
      </c>
    </row>
    <row r="63" spans="11:22" ht="18.75">
      <c r="K63" s="16"/>
      <c r="L63" s="16"/>
      <c r="M63" s="16"/>
      <c r="N63" s="16"/>
      <c r="O63" s="16"/>
      <c r="P63" s="16"/>
      <c r="Q63" s="55" t="s">
        <v>37</v>
      </c>
      <c r="R63" s="55"/>
      <c r="S63" s="55"/>
      <c r="T63" s="30">
        <f>AF29</f>
        <v>0</v>
      </c>
      <c r="U63" s="31">
        <f>AG29</f>
        <v>2</v>
      </c>
      <c r="V63" s="31">
        <f>AH29</f>
        <v>3</v>
      </c>
    </row>
    <row r="64" spans="11:22" ht="18.75">
      <c r="K64" s="16"/>
      <c r="L64" s="16"/>
      <c r="M64" s="16"/>
      <c r="N64" s="16"/>
      <c r="O64" s="16"/>
      <c r="P64" s="16"/>
      <c r="Q64" s="55" t="s">
        <v>39</v>
      </c>
      <c r="R64" s="55"/>
      <c r="S64" s="55"/>
      <c r="T64" s="30">
        <f>AV29</f>
        <v>0</v>
      </c>
      <c r="U64" s="31">
        <f>AW29</f>
        <v>2</v>
      </c>
      <c r="V64" s="31">
        <f>AX29</f>
        <v>10</v>
      </c>
    </row>
    <row r="65" spans="11:22" ht="18.75">
      <c r="K65" s="14"/>
      <c r="L65" s="14"/>
      <c r="M65" s="14"/>
      <c r="N65" s="14"/>
      <c r="O65" s="14"/>
      <c r="P65" s="14"/>
      <c r="Q65" s="55" t="s">
        <v>41</v>
      </c>
      <c r="R65" s="55"/>
      <c r="S65" s="55"/>
      <c r="T65" s="30">
        <f>BL29</f>
        <v>0</v>
      </c>
      <c r="U65" s="31">
        <f>BM29</f>
        <v>1</v>
      </c>
      <c r="V65" s="31">
        <f>BN29</f>
        <v>2</v>
      </c>
    </row>
    <row r="66" spans="11:22" ht="18.75">
      <c r="K66" s="14"/>
      <c r="L66" s="14"/>
      <c r="M66" s="14"/>
      <c r="N66" s="14"/>
      <c r="O66" s="14"/>
      <c r="P66" s="14"/>
      <c r="Q66" s="55" t="s">
        <v>43</v>
      </c>
      <c r="R66" s="55"/>
      <c r="S66" s="55"/>
      <c r="T66" s="30">
        <f>CB29</f>
        <v>0</v>
      </c>
      <c r="U66" s="31">
        <f>CC29</f>
        <v>12</v>
      </c>
      <c r="V66" s="31">
        <f>CD29</f>
        <v>0</v>
      </c>
    </row>
    <row r="67" spans="11:22" ht="18.75">
      <c r="K67" s="14"/>
      <c r="L67" s="14"/>
      <c r="M67" s="14"/>
      <c r="N67" s="14"/>
      <c r="O67" s="14"/>
      <c r="P67" s="14"/>
      <c r="Q67" s="95" t="s">
        <v>51</v>
      </c>
      <c r="R67" s="96"/>
      <c r="S67" s="97"/>
      <c r="T67" s="15">
        <f>AVERAGE(T62:T66)</f>
        <v>0</v>
      </c>
      <c r="U67" s="15">
        <f>AVERAGE(U62:U66)</f>
        <v>3.4</v>
      </c>
      <c r="V67" s="15">
        <f>AVERAGE(V62:V66)</f>
        <v>3</v>
      </c>
    </row>
    <row r="68" spans="11:20" ht="18.75"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1:20" ht="18.75">
      <c r="K69" s="14" t="s">
        <v>31</v>
      </c>
      <c r="L69" s="14"/>
      <c r="M69" s="14"/>
      <c r="N69" s="14"/>
      <c r="O69" s="14"/>
      <c r="P69" s="14"/>
      <c r="Q69" s="14"/>
      <c r="R69" s="14"/>
      <c r="S69" s="14"/>
      <c r="T69" s="14"/>
    </row>
    <row r="70" spans="11:22" ht="29.25" customHeight="1">
      <c r="K70" s="14"/>
      <c r="L70" s="14"/>
      <c r="M70" s="14"/>
      <c r="N70" s="14"/>
      <c r="O70" s="14"/>
      <c r="P70" s="14"/>
      <c r="Q70" s="78" t="s">
        <v>32</v>
      </c>
      <c r="R70" s="79"/>
      <c r="S70" s="80"/>
      <c r="T70" s="32" t="s">
        <v>33</v>
      </c>
      <c r="U70" s="32" t="s">
        <v>34</v>
      </c>
      <c r="V70" s="32" t="s">
        <v>35</v>
      </c>
    </row>
    <row r="71" spans="11:22" ht="18.75">
      <c r="K71" s="14"/>
      <c r="L71" s="14"/>
      <c r="M71" s="14"/>
      <c r="N71" s="14"/>
      <c r="O71" s="14"/>
      <c r="P71" s="14"/>
      <c r="Q71" s="56" t="s">
        <v>36</v>
      </c>
      <c r="R71" s="57"/>
      <c r="S71" s="58"/>
      <c r="T71" s="30">
        <f>S29</f>
        <v>0</v>
      </c>
      <c r="U71" s="31">
        <f>T29</f>
        <v>0</v>
      </c>
      <c r="V71" s="31">
        <f>U29</f>
        <v>0</v>
      </c>
    </row>
    <row r="72" spans="11:22" ht="18.75">
      <c r="K72" s="14"/>
      <c r="L72" s="14"/>
      <c r="M72" s="14"/>
      <c r="N72" s="14"/>
      <c r="O72" s="14"/>
      <c r="P72" s="14"/>
      <c r="Q72" s="55" t="s">
        <v>37</v>
      </c>
      <c r="R72" s="55"/>
      <c r="S72" s="55"/>
      <c r="T72" s="30">
        <f>AI29</f>
        <v>0</v>
      </c>
      <c r="U72" s="31">
        <f>AJ29</f>
        <v>2</v>
      </c>
      <c r="V72" s="31">
        <f>AK29</f>
        <v>3</v>
      </c>
    </row>
    <row r="73" spans="11:22" ht="18.75">
      <c r="K73" s="14"/>
      <c r="L73" s="14"/>
      <c r="M73" s="14"/>
      <c r="N73" s="14"/>
      <c r="O73" s="14"/>
      <c r="P73" s="14"/>
      <c r="Q73" s="55" t="s">
        <v>39</v>
      </c>
      <c r="R73" s="55"/>
      <c r="S73" s="55"/>
      <c r="T73" s="30">
        <f>AY29</f>
        <v>0</v>
      </c>
      <c r="U73" s="31">
        <f>AZ29</f>
        <v>6</v>
      </c>
      <c r="V73" s="31">
        <f>BA29</f>
        <v>6</v>
      </c>
    </row>
    <row r="74" spans="11:22" ht="18.75">
      <c r="K74" s="14"/>
      <c r="L74" s="14"/>
      <c r="M74" s="14"/>
      <c r="N74" s="14"/>
      <c r="O74" s="14"/>
      <c r="P74" s="14"/>
      <c r="Q74" s="55" t="s">
        <v>41</v>
      </c>
      <c r="R74" s="55"/>
      <c r="S74" s="55"/>
      <c r="T74" s="30">
        <f>BO29</f>
        <v>0</v>
      </c>
      <c r="U74" s="31">
        <f>BP29</f>
        <v>1</v>
      </c>
      <c r="V74" s="31">
        <f>BQ29</f>
        <v>2</v>
      </c>
    </row>
    <row r="75" spans="11:22" ht="18.75">
      <c r="K75" s="14"/>
      <c r="L75" s="14"/>
      <c r="M75" s="14"/>
      <c r="N75" s="14"/>
      <c r="O75" s="14"/>
      <c r="P75" s="14"/>
      <c r="Q75" s="55" t="s">
        <v>43</v>
      </c>
      <c r="R75" s="55"/>
      <c r="S75" s="55"/>
      <c r="T75" s="30">
        <f>CE29</f>
        <v>0</v>
      </c>
      <c r="U75" s="31">
        <f>CF29</f>
        <v>12</v>
      </c>
      <c r="V75" s="31">
        <f>CG29</f>
        <v>0</v>
      </c>
    </row>
    <row r="76" spans="11:22" ht="18.75">
      <c r="K76" s="14"/>
      <c r="L76" s="14"/>
      <c r="M76" s="14"/>
      <c r="N76" s="14"/>
      <c r="O76" s="14"/>
      <c r="P76" s="14"/>
      <c r="Q76" s="95" t="s">
        <v>51</v>
      </c>
      <c r="R76" s="96"/>
      <c r="S76" s="97"/>
      <c r="T76" s="15">
        <f>AVERAGE(T71:T75)</f>
        <v>0</v>
      </c>
      <c r="U76" s="15">
        <f>AVERAGE(U71:U75)</f>
        <v>4.2</v>
      </c>
      <c r="V76" s="15">
        <f>AVERAGE(V71:V75)</f>
        <v>2.2</v>
      </c>
    </row>
    <row r="79" spans="11:22" ht="54.75" customHeight="1">
      <c r="K79" s="72" t="s">
        <v>45</v>
      </c>
      <c r="L79" s="73"/>
      <c r="M79" s="73"/>
      <c r="N79" s="73"/>
      <c r="O79" s="73"/>
      <c r="P79" s="74"/>
      <c r="Q79" s="52" t="s">
        <v>46</v>
      </c>
      <c r="R79" s="53"/>
      <c r="S79" s="54"/>
      <c r="T79" s="23"/>
      <c r="U79" s="23"/>
      <c r="V79" s="23"/>
    </row>
    <row r="80" spans="11:22" ht="77.25" customHeight="1">
      <c r="K80" s="75"/>
      <c r="L80" s="76"/>
      <c r="M80" s="76"/>
      <c r="N80" s="76"/>
      <c r="O80" s="76"/>
      <c r="P80" s="77"/>
      <c r="Q80" s="33" t="s">
        <v>33</v>
      </c>
      <c r="R80" s="33" t="s">
        <v>34</v>
      </c>
      <c r="S80" s="33" t="s">
        <v>35</v>
      </c>
      <c r="T80" s="23"/>
      <c r="U80" s="24"/>
      <c r="V80" s="23"/>
    </row>
    <row r="81" spans="11:22" ht="18.75">
      <c r="K81" s="55" t="s">
        <v>47</v>
      </c>
      <c r="L81" s="71"/>
      <c r="M81" s="71"/>
      <c r="N81" s="71"/>
      <c r="O81" s="71"/>
      <c r="P81" s="71"/>
      <c r="Q81" s="20">
        <f>T40</f>
        <v>2.4</v>
      </c>
      <c r="R81" s="20">
        <f>T40</f>
        <v>2.4</v>
      </c>
      <c r="S81" s="20">
        <f>V40</f>
        <v>2.6</v>
      </c>
      <c r="T81" s="25"/>
      <c r="U81" s="24"/>
      <c r="V81" s="25"/>
    </row>
    <row r="82" spans="11:22" ht="23.25" customHeight="1">
      <c r="K82" s="55" t="s">
        <v>7</v>
      </c>
      <c r="L82" s="71"/>
      <c r="M82" s="71"/>
      <c r="N82" s="71"/>
      <c r="O82" s="71"/>
      <c r="P82" s="71"/>
      <c r="Q82" s="20">
        <f>T49</f>
        <v>0</v>
      </c>
      <c r="R82" s="20">
        <f>T49</f>
        <v>0</v>
      </c>
      <c r="S82" s="20">
        <f>V49</f>
        <v>3.6</v>
      </c>
      <c r="T82" s="25"/>
      <c r="U82" s="24"/>
      <c r="V82" s="25"/>
    </row>
    <row r="83" spans="11:22" ht="41.25" customHeight="1">
      <c r="K83" s="34" t="s">
        <v>48</v>
      </c>
      <c r="L83" s="35"/>
      <c r="M83" s="35"/>
      <c r="N83" s="35"/>
      <c r="O83" s="35"/>
      <c r="P83" s="35"/>
      <c r="Q83" s="20">
        <f>T58</f>
        <v>0</v>
      </c>
      <c r="R83" s="20">
        <f>T58</f>
        <v>0</v>
      </c>
      <c r="S83" s="20">
        <f>V58</f>
        <v>3.4</v>
      </c>
      <c r="T83" s="25"/>
      <c r="U83" s="24"/>
      <c r="V83" s="25"/>
    </row>
    <row r="84" spans="11:22" ht="38.25" customHeight="1">
      <c r="K84" s="70" t="s">
        <v>49</v>
      </c>
      <c r="L84" s="71"/>
      <c r="M84" s="71"/>
      <c r="N84" s="71"/>
      <c r="O84" s="71"/>
      <c r="P84" s="71"/>
      <c r="Q84" s="20">
        <f>T67</f>
        <v>0</v>
      </c>
      <c r="R84" s="20">
        <f>T67</f>
        <v>0</v>
      </c>
      <c r="S84" s="20">
        <f>V67</f>
        <v>3</v>
      </c>
      <c r="T84" s="25"/>
      <c r="U84" s="24"/>
      <c r="V84" s="25"/>
    </row>
    <row r="85" spans="11:22" ht="43.5" customHeight="1">
      <c r="K85" s="67" t="s">
        <v>50</v>
      </c>
      <c r="L85" s="68"/>
      <c r="M85" s="68"/>
      <c r="N85" s="68"/>
      <c r="O85" s="68"/>
      <c r="P85" s="69"/>
      <c r="Q85" s="20">
        <f>T76</f>
        <v>0</v>
      </c>
      <c r="R85" s="20">
        <f>T76</f>
        <v>0</v>
      </c>
      <c r="S85" s="20">
        <f>V76</f>
        <v>2.2</v>
      </c>
      <c r="T85" s="25"/>
      <c r="U85" s="24"/>
      <c r="V85" s="25"/>
    </row>
  </sheetData>
  <sheetProtection/>
  <mergeCells count="115">
    <mergeCell ref="Q71:S71"/>
    <mergeCell ref="Q72:S72"/>
    <mergeCell ref="Q73:S73"/>
    <mergeCell ref="Q74:S74"/>
    <mergeCell ref="Q76:S76"/>
    <mergeCell ref="B33:E33"/>
    <mergeCell ref="B34:E34"/>
    <mergeCell ref="Q57:S57"/>
    <mergeCell ref="Q58:S58"/>
    <mergeCell ref="Q61:S61"/>
    <mergeCell ref="Q70:S70"/>
    <mergeCell ref="Q62:S62"/>
    <mergeCell ref="Q63:S63"/>
    <mergeCell ref="Q64:S64"/>
    <mergeCell ref="Q65:S65"/>
    <mergeCell ref="Q66:S66"/>
    <mergeCell ref="Q67:S67"/>
    <mergeCell ref="Q49:S49"/>
    <mergeCell ref="Q52:S52"/>
    <mergeCell ref="Q53:S53"/>
    <mergeCell ref="Q54:S54"/>
    <mergeCell ref="Q55:S55"/>
    <mergeCell ref="Q56:S56"/>
    <mergeCell ref="Q43:S43"/>
    <mergeCell ref="Q44:S44"/>
    <mergeCell ref="Q45:S45"/>
    <mergeCell ref="Q46:S46"/>
    <mergeCell ref="Q47:S47"/>
    <mergeCell ref="Q48:S48"/>
    <mergeCell ref="Q39:S39"/>
    <mergeCell ref="Q40:S40"/>
    <mergeCell ref="BS27:BU27"/>
    <mergeCell ref="AV27:AX27"/>
    <mergeCell ref="AY27:BA27"/>
    <mergeCell ref="BB27:BB28"/>
    <mergeCell ref="BC27:BE27"/>
    <mergeCell ref="AF27:AH27"/>
    <mergeCell ref="AI27:AK27"/>
    <mergeCell ref="AL27:AL28"/>
    <mergeCell ref="BV27:BX27"/>
    <mergeCell ref="BY27:CA27"/>
    <mergeCell ref="CB27:CD27"/>
    <mergeCell ref="CE27:CG27"/>
    <mergeCell ref="BF27:BH27"/>
    <mergeCell ref="BI27:BK27"/>
    <mergeCell ref="BL27:BN27"/>
    <mergeCell ref="BO27:BQ27"/>
    <mergeCell ref="BR27:BR28"/>
    <mergeCell ref="AM27:AO27"/>
    <mergeCell ref="AP27:AR27"/>
    <mergeCell ref="F27:F28"/>
    <mergeCell ref="G27:I27"/>
    <mergeCell ref="J27:L27"/>
    <mergeCell ref="M27:O27"/>
    <mergeCell ref="P27:R27"/>
    <mergeCell ref="AC27:AE27"/>
    <mergeCell ref="V27:V28"/>
    <mergeCell ref="Z27:AB27"/>
    <mergeCell ref="AS27:AU27"/>
    <mergeCell ref="CE9:CG9"/>
    <mergeCell ref="CB9:CD9"/>
    <mergeCell ref="BO9:BQ9"/>
    <mergeCell ref="BR9:BR10"/>
    <mergeCell ref="BS9:BU9"/>
    <mergeCell ref="BV9:BX9"/>
    <mergeCell ref="BY9:CA9"/>
    <mergeCell ref="BB9:BB10"/>
    <mergeCell ref="BC9:BE9"/>
    <mergeCell ref="BL9:BN9"/>
    <mergeCell ref="AI9:AK9"/>
    <mergeCell ref="AL9:AL10"/>
    <mergeCell ref="AM9:AO9"/>
    <mergeCell ref="AP9:AR9"/>
    <mergeCell ref="AS9:AU9"/>
    <mergeCell ref="AV9:AX9"/>
    <mergeCell ref="AY9:BA9"/>
    <mergeCell ref="BF9:BH9"/>
    <mergeCell ref="BI9:BK9"/>
    <mergeCell ref="AF9:AH9"/>
    <mergeCell ref="M9:O9"/>
    <mergeCell ref="P9:R9"/>
    <mergeCell ref="S9:U9"/>
    <mergeCell ref="Z9:AB9"/>
    <mergeCell ref="AC9:AE9"/>
    <mergeCell ref="V9:V10"/>
    <mergeCell ref="C5:H5"/>
    <mergeCell ref="B27:D28"/>
    <mergeCell ref="E29:E30"/>
    <mergeCell ref="C2:H2"/>
    <mergeCell ref="C7:L7"/>
    <mergeCell ref="J9:L9"/>
    <mergeCell ref="B9:B10"/>
    <mergeCell ref="C9:C10"/>
    <mergeCell ref="G9:I9"/>
    <mergeCell ref="F9:F10"/>
    <mergeCell ref="K85:P85"/>
    <mergeCell ref="K84:P84"/>
    <mergeCell ref="K82:P82"/>
    <mergeCell ref="K79:P80"/>
    <mergeCell ref="K81:P81"/>
    <mergeCell ref="W9:Y9"/>
    <mergeCell ref="S27:U27"/>
    <mergeCell ref="W27:Y27"/>
    <mergeCell ref="Q34:S34"/>
    <mergeCell ref="Q37:S37"/>
    <mergeCell ref="Q79:S79"/>
    <mergeCell ref="Q75:S75"/>
    <mergeCell ref="Q35:S35"/>
    <mergeCell ref="Q36:S36"/>
    <mergeCell ref="D9:D10"/>
    <mergeCell ref="E9:E10"/>
    <mergeCell ref="B29:D29"/>
    <mergeCell ref="B30:D30"/>
    <mergeCell ref="E27:E28"/>
    <mergeCell ref="Q38:S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G85"/>
  <sheetViews>
    <sheetView zoomScale="60" zoomScaleNormal="6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2" sqref="J2"/>
    </sheetView>
  </sheetViews>
  <sheetFormatPr defaultColWidth="9.140625" defaultRowHeight="15"/>
  <cols>
    <col min="3" max="3" width="17.140625" style="0" customWidth="1"/>
    <col min="4" max="4" width="31.421875" style="0" customWidth="1"/>
    <col min="5" max="5" width="11.421875" style="0" customWidth="1"/>
    <col min="20" max="20" width="10.140625" style="0" customWidth="1"/>
  </cols>
  <sheetData>
    <row r="2" spans="2:19" ht="18.75">
      <c r="B2" s="9"/>
      <c r="C2" s="81" t="s">
        <v>74</v>
      </c>
      <c r="D2" s="81"/>
      <c r="E2" s="81"/>
      <c r="F2" s="81"/>
      <c r="G2" s="81"/>
      <c r="H2" s="81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59" ht="15.75">
      <c r="B3" s="9"/>
      <c r="C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BG3" s="9"/>
    </row>
    <row r="4" spans="2:21" ht="18.75">
      <c r="B4" s="9"/>
      <c r="C4" s="91" t="s">
        <v>58</v>
      </c>
      <c r="D4" s="91"/>
      <c r="E4" s="91"/>
      <c r="F4" s="91"/>
      <c r="G4" s="91"/>
      <c r="H4" s="91"/>
      <c r="I4" s="91"/>
      <c r="J4" s="91"/>
      <c r="K4" s="91"/>
      <c r="L4" s="91"/>
      <c r="M4" s="29" t="s">
        <v>17</v>
      </c>
      <c r="N4" s="10"/>
      <c r="O4" s="10" t="s">
        <v>67</v>
      </c>
      <c r="P4" s="10"/>
      <c r="Q4" s="10"/>
      <c r="R4" s="10"/>
      <c r="S4" s="10"/>
      <c r="T4" s="8"/>
      <c r="U4" s="8"/>
    </row>
    <row r="6" spans="2:85" ht="69" customHeight="1">
      <c r="B6" s="92" t="s">
        <v>0</v>
      </c>
      <c r="C6" s="66" t="s">
        <v>14</v>
      </c>
      <c r="D6" s="66" t="s">
        <v>15</v>
      </c>
      <c r="E6" s="66" t="s">
        <v>16</v>
      </c>
      <c r="F6" s="94" t="s">
        <v>18</v>
      </c>
      <c r="G6" s="66" t="s">
        <v>6</v>
      </c>
      <c r="H6" s="66"/>
      <c r="I6" s="66"/>
      <c r="J6" s="66" t="s">
        <v>7</v>
      </c>
      <c r="K6" s="66"/>
      <c r="L6" s="66"/>
      <c r="M6" s="66" t="s">
        <v>8</v>
      </c>
      <c r="N6" s="66"/>
      <c r="O6" s="66"/>
      <c r="P6" s="66" t="s">
        <v>9</v>
      </c>
      <c r="Q6" s="66"/>
      <c r="R6" s="66"/>
      <c r="S6" s="66" t="s">
        <v>10</v>
      </c>
      <c r="T6" s="66"/>
      <c r="U6" s="66"/>
      <c r="V6" s="94" t="s">
        <v>19</v>
      </c>
      <c r="W6" s="66" t="s">
        <v>6</v>
      </c>
      <c r="X6" s="66"/>
      <c r="Y6" s="66"/>
      <c r="Z6" s="66" t="s">
        <v>7</v>
      </c>
      <c r="AA6" s="66"/>
      <c r="AB6" s="66"/>
      <c r="AC6" s="66" t="s">
        <v>8</v>
      </c>
      <c r="AD6" s="66"/>
      <c r="AE6" s="66"/>
      <c r="AF6" s="66" t="s">
        <v>9</v>
      </c>
      <c r="AG6" s="66"/>
      <c r="AH6" s="66"/>
      <c r="AI6" s="66" t="s">
        <v>10</v>
      </c>
      <c r="AJ6" s="66"/>
      <c r="AK6" s="66"/>
      <c r="AL6" s="94" t="s">
        <v>20</v>
      </c>
      <c r="AM6" s="66" t="s">
        <v>6</v>
      </c>
      <c r="AN6" s="66"/>
      <c r="AO6" s="66"/>
      <c r="AP6" s="66" t="s">
        <v>7</v>
      </c>
      <c r="AQ6" s="66"/>
      <c r="AR6" s="66"/>
      <c r="AS6" s="66" t="s">
        <v>8</v>
      </c>
      <c r="AT6" s="66"/>
      <c r="AU6" s="66"/>
      <c r="AV6" s="66" t="s">
        <v>9</v>
      </c>
      <c r="AW6" s="66"/>
      <c r="AX6" s="66"/>
      <c r="AY6" s="66" t="s">
        <v>10</v>
      </c>
      <c r="AZ6" s="66"/>
      <c r="BA6" s="66"/>
      <c r="BB6" s="94" t="s">
        <v>21</v>
      </c>
      <c r="BC6" s="66" t="s">
        <v>6</v>
      </c>
      <c r="BD6" s="66"/>
      <c r="BE6" s="66"/>
      <c r="BF6" s="66" t="s">
        <v>7</v>
      </c>
      <c r="BG6" s="66"/>
      <c r="BH6" s="66"/>
      <c r="BI6" s="66" t="s">
        <v>8</v>
      </c>
      <c r="BJ6" s="66"/>
      <c r="BK6" s="66"/>
      <c r="BL6" s="66" t="s">
        <v>9</v>
      </c>
      <c r="BM6" s="66"/>
      <c r="BN6" s="66"/>
      <c r="BO6" s="66" t="s">
        <v>10</v>
      </c>
      <c r="BP6" s="66"/>
      <c r="BQ6" s="66"/>
      <c r="BR6" s="94" t="s">
        <v>22</v>
      </c>
      <c r="BS6" s="66" t="s">
        <v>6</v>
      </c>
      <c r="BT6" s="66"/>
      <c r="BU6" s="66"/>
      <c r="BV6" s="66" t="s">
        <v>7</v>
      </c>
      <c r="BW6" s="66"/>
      <c r="BX6" s="66"/>
      <c r="BY6" s="66" t="s">
        <v>8</v>
      </c>
      <c r="BZ6" s="66"/>
      <c r="CA6" s="66"/>
      <c r="CB6" s="66" t="s">
        <v>9</v>
      </c>
      <c r="CC6" s="66"/>
      <c r="CD6" s="66"/>
      <c r="CE6" s="66" t="s">
        <v>10</v>
      </c>
      <c r="CF6" s="66"/>
      <c r="CG6" s="66"/>
    </row>
    <row r="7" spans="2:85" ht="120">
      <c r="B7" s="92"/>
      <c r="C7" s="66"/>
      <c r="D7" s="66"/>
      <c r="E7" s="66"/>
      <c r="F7" s="94"/>
      <c r="G7" s="28" t="s">
        <v>11</v>
      </c>
      <c r="H7" s="28" t="s">
        <v>12</v>
      </c>
      <c r="I7" s="28" t="s">
        <v>13</v>
      </c>
      <c r="J7" s="28" t="s">
        <v>11</v>
      </c>
      <c r="K7" s="28" t="s">
        <v>12</v>
      </c>
      <c r="L7" s="28" t="s">
        <v>13</v>
      </c>
      <c r="M7" s="28" t="s">
        <v>11</v>
      </c>
      <c r="N7" s="28" t="s">
        <v>12</v>
      </c>
      <c r="O7" s="28" t="s">
        <v>13</v>
      </c>
      <c r="P7" s="28" t="s">
        <v>11</v>
      </c>
      <c r="Q7" s="28" t="s">
        <v>12</v>
      </c>
      <c r="R7" s="28" t="s">
        <v>13</v>
      </c>
      <c r="S7" s="28" t="s">
        <v>11</v>
      </c>
      <c r="T7" s="28" t="s">
        <v>12</v>
      </c>
      <c r="U7" s="28" t="s">
        <v>13</v>
      </c>
      <c r="V7" s="94"/>
      <c r="W7" s="28" t="s">
        <v>11</v>
      </c>
      <c r="X7" s="28" t="s">
        <v>12</v>
      </c>
      <c r="Y7" s="28" t="s">
        <v>13</v>
      </c>
      <c r="Z7" s="28" t="s">
        <v>11</v>
      </c>
      <c r="AA7" s="28" t="s">
        <v>12</v>
      </c>
      <c r="AB7" s="28" t="s">
        <v>13</v>
      </c>
      <c r="AC7" s="28" t="s">
        <v>11</v>
      </c>
      <c r="AD7" s="28" t="s">
        <v>12</v>
      </c>
      <c r="AE7" s="28" t="s">
        <v>13</v>
      </c>
      <c r="AF7" s="28" t="s">
        <v>11</v>
      </c>
      <c r="AG7" s="28" t="s">
        <v>12</v>
      </c>
      <c r="AH7" s="28" t="s">
        <v>13</v>
      </c>
      <c r="AI7" s="28" t="s">
        <v>11</v>
      </c>
      <c r="AJ7" s="28" t="s">
        <v>12</v>
      </c>
      <c r="AK7" s="28" t="s">
        <v>13</v>
      </c>
      <c r="AL7" s="94"/>
      <c r="AM7" s="28" t="s">
        <v>11</v>
      </c>
      <c r="AN7" s="28" t="s">
        <v>12</v>
      </c>
      <c r="AO7" s="28" t="s">
        <v>13</v>
      </c>
      <c r="AP7" s="28" t="s">
        <v>11</v>
      </c>
      <c r="AQ7" s="28" t="s">
        <v>12</v>
      </c>
      <c r="AR7" s="28" t="s">
        <v>13</v>
      </c>
      <c r="AS7" s="28" t="s">
        <v>11</v>
      </c>
      <c r="AT7" s="28" t="s">
        <v>12</v>
      </c>
      <c r="AU7" s="28" t="s">
        <v>13</v>
      </c>
      <c r="AV7" s="28" t="s">
        <v>11</v>
      </c>
      <c r="AW7" s="28" t="s">
        <v>12</v>
      </c>
      <c r="AX7" s="28" t="s">
        <v>13</v>
      </c>
      <c r="AY7" s="28" t="s">
        <v>11</v>
      </c>
      <c r="AZ7" s="28" t="s">
        <v>12</v>
      </c>
      <c r="BA7" s="28" t="s">
        <v>13</v>
      </c>
      <c r="BB7" s="94"/>
      <c r="BC7" s="28" t="s">
        <v>11</v>
      </c>
      <c r="BD7" s="28" t="s">
        <v>12</v>
      </c>
      <c r="BE7" s="28" t="s">
        <v>13</v>
      </c>
      <c r="BF7" s="28" t="s">
        <v>11</v>
      </c>
      <c r="BG7" s="28" t="s">
        <v>12</v>
      </c>
      <c r="BH7" s="28" t="s">
        <v>13</v>
      </c>
      <c r="BI7" s="28" t="s">
        <v>11</v>
      </c>
      <c r="BJ7" s="28" t="s">
        <v>12</v>
      </c>
      <c r="BK7" s="28" t="s">
        <v>13</v>
      </c>
      <c r="BL7" s="28" t="s">
        <v>11</v>
      </c>
      <c r="BM7" s="28" t="s">
        <v>12</v>
      </c>
      <c r="BN7" s="28" t="s">
        <v>13</v>
      </c>
      <c r="BO7" s="28" t="s">
        <v>11</v>
      </c>
      <c r="BP7" s="28" t="s">
        <v>12</v>
      </c>
      <c r="BQ7" s="28" t="s">
        <v>13</v>
      </c>
      <c r="BR7" s="94"/>
      <c r="BS7" s="28" t="s">
        <v>11</v>
      </c>
      <c r="BT7" s="28" t="s">
        <v>12</v>
      </c>
      <c r="BU7" s="28" t="s">
        <v>13</v>
      </c>
      <c r="BV7" s="28" t="s">
        <v>11</v>
      </c>
      <c r="BW7" s="28" t="s">
        <v>12</v>
      </c>
      <c r="BX7" s="28" t="s">
        <v>13</v>
      </c>
      <c r="BY7" s="28" t="s">
        <v>11</v>
      </c>
      <c r="BZ7" s="28" t="s">
        <v>12</v>
      </c>
      <c r="CA7" s="28" t="s">
        <v>13</v>
      </c>
      <c r="CB7" s="28" t="s">
        <v>11</v>
      </c>
      <c r="CC7" s="28" t="s">
        <v>12</v>
      </c>
      <c r="CD7" s="28" t="s">
        <v>13</v>
      </c>
      <c r="CE7" s="28" t="s">
        <v>11</v>
      </c>
      <c r="CF7" s="28" t="s">
        <v>12</v>
      </c>
      <c r="CG7" s="28" t="s">
        <v>13</v>
      </c>
    </row>
    <row r="8" spans="2:85" ht="15">
      <c r="B8" s="1">
        <v>1</v>
      </c>
      <c r="C8" s="1" t="s">
        <v>59</v>
      </c>
      <c r="D8" s="1" t="s">
        <v>60</v>
      </c>
      <c r="E8" s="2">
        <v>23</v>
      </c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">
        <v>2</v>
      </c>
      <c r="W8" s="1">
        <v>1</v>
      </c>
      <c r="X8" s="1">
        <v>1</v>
      </c>
      <c r="Y8" s="1"/>
      <c r="Z8" s="1">
        <v>1</v>
      </c>
      <c r="AA8" s="1">
        <v>1</v>
      </c>
      <c r="AB8" s="1"/>
      <c r="AC8" s="1">
        <v>1</v>
      </c>
      <c r="AD8" s="1">
        <v>1</v>
      </c>
      <c r="AE8" s="1"/>
      <c r="AF8" s="1"/>
      <c r="AG8" s="1">
        <v>2</v>
      </c>
      <c r="AH8" s="1"/>
      <c r="AI8" s="1">
        <v>1</v>
      </c>
      <c r="AJ8" s="1">
        <v>1</v>
      </c>
      <c r="AK8" s="1"/>
      <c r="AL8" s="3">
        <v>8</v>
      </c>
      <c r="AM8" s="1">
        <v>5</v>
      </c>
      <c r="AN8" s="1">
        <v>3</v>
      </c>
      <c r="AO8" s="1"/>
      <c r="AP8" s="1">
        <v>3</v>
      </c>
      <c r="AQ8" s="1">
        <v>5</v>
      </c>
      <c r="AR8" s="1"/>
      <c r="AS8" s="1">
        <v>3</v>
      </c>
      <c r="AT8" s="1">
        <v>5</v>
      </c>
      <c r="AU8" s="1"/>
      <c r="AV8" s="1">
        <v>3</v>
      </c>
      <c r="AW8" s="1">
        <v>5</v>
      </c>
      <c r="AX8" s="1"/>
      <c r="AY8" s="1">
        <v>4</v>
      </c>
      <c r="AZ8" s="1">
        <v>4</v>
      </c>
      <c r="BA8" s="1"/>
      <c r="BB8" s="3">
        <v>13</v>
      </c>
      <c r="BC8" s="1">
        <v>13</v>
      </c>
      <c r="BD8" s="1"/>
      <c r="BE8" s="1"/>
      <c r="BF8" s="1">
        <v>9</v>
      </c>
      <c r="BG8" s="1">
        <v>4</v>
      </c>
      <c r="BH8" s="1"/>
      <c r="BI8" s="1">
        <v>7</v>
      </c>
      <c r="BJ8" s="1">
        <v>6</v>
      </c>
      <c r="BK8" s="1"/>
      <c r="BL8" s="1">
        <v>13</v>
      </c>
      <c r="BM8" s="1"/>
      <c r="BN8" s="1"/>
      <c r="BO8" s="1">
        <v>10</v>
      </c>
      <c r="BP8" s="1">
        <v>3</v>
      </c>
      <c r="BQ8" s="1"/>
      <c r="BR8" s="3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2:85" ht="30">
      <c r="B9" s="1">
        <v>2</v>
      </c>
      <c r="C9" s="1"/>
      <c r="D9" s="36" t="s">
        <v>61</v>
      </c>
      <c r="E9" s="2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3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3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2:85" ht="30">
      <c r="B10" s="1">
        <v>3</v>
      </c>
      <c r="C10" s="11" t="s">
        <v>62</v>
      </c>
      <c r="D10" s="36" t="s">
        <v>63</v>
      </c>
      <c r="E10" s="2">
        <v>12</v>
      </c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>
        <v>4</v>
      </c>
      <c r="W10" s="1">
        <v>2</v>
      </c>
      <c r="X10" s="1">
        <v>2</v>
      </c>
      <c r="Y10" s="1"/>
      <c r="Z10" s="1">
        <v>2</v>
      </c>
      <c r="AA10" s="1">
        <v>2</v>
      </c>
      <c r="AB10" s="1"/>
      <c r="AC10" s="1">
        <v>2</v>
      </c>
      <c r="AD10" s="1">
        <v>2</v>
      </c>
      <c r="AE10" s="1"/>
      <c r="AF10" s="1">
        <v>2</v>
      </c>
      <c r="AG10" s="1">
        <v>2</v>
      </c>
      <c r="AH10" s="1"/>
      <c r="AI10" s="1">
        <v>2</v>
      </c>
      <c r="AJ10" s="1">
        <v>2</v>
      </c>
      <c r="AK10" s="1"/>
      <c r="AL10" s="3">
        <v>4</v>
      </c>
      <c r="AM10" s="1">
        <v>2</v>
      </c>
      <c r="AN10" s="1">
        <v>2</v>
      </c>
      <c r="AO10" s="1"/>
      <c r="AP10" s="1">
        <v>2</v>
      </c>
      <c r="AQ10" s="1">
        <v>2</v>
      </c>
      <c r="AR10" s="1"/>
      <c r="AS10" s="1">
        <v>2</v>
      </c>
      <c r="AT10" s="1">
        <v>2</v>
      </c>
      <c r="AU10" s="1"/>
      <c r="AV10" s="1">
        <v>2</v>
      </c>
      <c r="AW10" s="1">
        <v>2</v>
      </c>
      <c r="AX10" s="1"/>
      <c r="AY10" s="1">
        <v>2</v>
      </c>
      <c r="AZ10" s="1">
        <v>2</v>
      </c>
      <c r="BA10" s="1"/>
      <c r="BB10" s="3">
        <v>4</v>
      </c>
      <c r="BC10" s="1">
        <v>4</v>
      </c>
      <c r="BD10" s="1"/>
      <c r="BE10" s="1"/>
      <c r="BF10" s="1">
        <v>2</v>
      </c>
      <c r="BG10" s="1">
        <v>2</v>
      </c>
      <c r="BH10" s="1"/>
      <c r="BI10" s="1">
        <v>3</v>
      </c>
      <c r="BJ10" s="1">
        <v>1</v>
      </c>
      <c r="BK10" s="1"/>
      <c r="BL10" s="1">
        <v>3</v>
      </c>
      <c r="BM10" s="1">
        <v>1</v>
      </c>
      <c r="BN10" s="1"/>
      <c r="BO10" s="1">
        <v>4</v>
      </c>
      <c r="BP10" s="1"/>
      <c r="BQ10" s="1"/>
      <c r="BR10" s="3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2:85" ht="15">
      <c r="B11" s="1">
        <v>4</v>
      </c>
      <c r="C11" s="1"/>
      <c r="D11" s="1" t="s">
        <v>64</v>
      </c>
      <c r="E11" s="2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3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3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2:85" ht="30">
      <c r="B12" s="1">
        <v>5</v>
      </c>
      <c r="C12" s="36" t="s">
        <v>69</v>
      </c>
      <c r="D12" s="1" t="s">
        <v>65</v>
      </c>
      <c r="E12" s="2">
        <v>12</v>
      </c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3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3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3">
        <v>12</v>
      </c>
      <c r="BS12" s="1">
        <v>9</v>
      </c>
      <c r="BT12" s="1">
        <v>3</v>
      </c>
      <c r="BU12" s="1"/>
      <c r="BV12" s="1">
        <v>8</v>
      </c>
      <c r="BW12" s="1">
        <v>4</v>
      </c>
      <c r="BX12" s="1"/>
      <c r="BY12" s="1">
        <v>9</v>
      </c>
      <c r="BZ12" s="1">
        <v>3</v>
      </c>
      <c r="CA12" s="1"/>
      <c r="CB12" s="1">
        <v>12</v>
      </c>
      <c r="CC12" s="1"/>
      <c r="CD12" s="1"/>
      <c r="CE12" s="1">
        <v>12</v>
      </c>
      <c r="CF12" s="1"/>
      <c r="CG12" s="1"/>
    </row>
    <row r="13" spans="2:85" ht="15">
      <c r="B13" s="1">
        <v>6</v>
      </c>
      <c r="C13" s="1"/>
      <c r="D13" s="1"/>
      <c r="E13" s="2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3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3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3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2:85" ht="15">
      <c r="B14" s="1">
        <v>7</v>
      </c>
      <c r="C14" s="11"/>
      <c r="D14" s="1"/>
      <c r="E14" s="2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3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3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3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2:85" ht="15">
      <c r="B15" s="1">
        <v>8</v>
      </c>
      <c r="C15" s="1"/>
      <c r="D15" s="1"/>
      <c r="E15" s="2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3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3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2:85" ht="15">
      <c r="B16" s="1">
        <v>9</v>
      </c>
      <c r="C16" s="1"/>
      <c r="D16" s="1"/>
      <c r="E16" s="2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3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3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2:85" ht="15">
      <c r="B17" s="1">
        <v>10</v>
      </c>
      <c r="C17" s="1"/>
      <c r="D17" s="1"/>
      <c r="E17" s="2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3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3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2:85" ht="15">
      <c r="B18" s="1">
        <v>11</v>
      </c>
      <c r="C18" s="1"/>
      <c r="D18" s="1"/>
      <c r="E18" s="2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3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3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3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2:85" ht="15">
      <c r="B19" s="1">
        <v>12</v>
      </c>
      <c r="C19" s="1"/>
      <c r="D19" s="1"/>
      <c r="E19" s="2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3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3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2:85" ht="15">
      <c r="B20" s="1">
        <v>13</v>
      </c>
      <c r="C20" s="1"/>
      <c r="D20" s="1"/>
      <c r="E20" s="2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3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2:85" ht="15">
      <c r="B21" s="1">
        <v>14</v>
      </c>
      <c r="C21" s="1"/>
      <c r="D21" s="1"/>
      <c r="E21" s="2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3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3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2:85" ht="15">
      <c r="B22" s="1">
        <v>15</v>
      </c>
      <c r="C22" s="1"/>
      <c r="D22" s="1"/>
      <c r="E22" s="2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3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3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2:85" ht="15">
      <c r="B23" s="1">
        <v>16</v>
      </c>
      <c r="C23" s="1"/>
      <c r="D23" s="1"/>
      <c r="E23" s="2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3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3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2:85" ht="69" customHeight="1">
      <c r="B24" s="82"/>
      <c r="C24" s="83"/>
      <c r="D24" s="84"/>
      <c r="E24" s="66" t="s">
        <v>16</v>
      </c>
      <c r="F24" s="94" t="s">
        <v>18</v>
      </c>
      <c r="G24" s="66" t="s">
        <v>6</v>
      </c>
      <c r="H24" s="66"/>
      <c r="I24" s="66"/>
      <c r="J24" s="66" t="s">
        <v>7</v>
      </c>
      <c r="K24" s="66"/>
      <c r="L24" s="66"/>
      <c r="M24" s="66" t="s">
        <v>8</v>
      </c>
      <c r="N24" s="66"/>
      <c r="O24" s="66"/>
      <c r="P24" s="66" t="s">
        <v>9</v>
      </c>
      <c r="Q24" s="66"/>
      <c r="R24" s="66"/>
      <c r="S24" s="66" t="s">
        <v>10</v>
      </c>
      <c r="T24" s="66"/>
      <c r="U24" s="66"/>
      <c r="V24" s="94" t="s">
        <v>19</v>
      </c>
      <c r="W24" s="66" t="s">
        <v>6</v>
      </c>
      <c r="X24" s="66"/>
      <c r="Y24" s="66"/>
      <c r="Z24" s="66" t="s">
        <v>7</v>
      </c>
      <c r="AA24" s="66"/>
      <c r="AB24" s="66"/>
      <c r="AC24" s="66" t="s">
        <v>8</v>
      </c>
      <c r="AD24" s="66"/>
      <c r="AE24" s="66"/>
      <c r="AF24" s="66" t="s">
        <v>9</v>
      </c>
      <c r="AG24" s="66"/>
      <c r="AH24" s="66"/>
      <c r="AI24" s="66" t="s">
        <v>10</v>
      </c>
      <c r="AJ24" s="66"/>
      <c r="AK24" s="66"/>
      <c r="AL24" s="94" t="s">
        <v>20</v>
      </c>
      <c r="AM24" s="66" t="s">
        <v>6</v>
      </c>
      <c r="AN24" s="66"/>
      <c r="AO24" s="66"/>
      <c r="AP24" s="66" t="s">
        <v>7</v>
      </c>
      <c r="AQ24" s="66"/>
      <c r="AR24" s="66"/>
      <c r="AS24" s="66" t="s">
        <v>8</v>
      </c>
      <c r="AT24" s="66"/>
      <c r="AU24" s="66"/>
      <c r="AV24" s="66" t="s">
        <v>9</v>
      </c>
      <c r="AW24" s="66"/>
      <c r="AX24" s="66"/>
      <c r="AY24" s="66" t="s">
        <v>10</v>
      </c>
      <c r="AZ24" s="66"/>
      <c r="BA24" s="66"/>
      <c r="BB24" s="94" t="s">
        <v>21</v>
      </c>
      <c r="BC24" s="66" t="s">
        <v>6</v>
      </c>
      <c r="BD24" s="66"/>
      <c r="BE24" s="66"/>
      <c r="BF24" s="66" t="s">
        <v>7</v>
      </c>
      <c r="BG24" s="66"/>
      <c r="BH24" s="66"/>
      <c r="BI24" s="66" t="s">
        <v>8</v>
      </c>
      <c r="BJ24" s="66"/>
      <c r="BK24" s="66"/>
      <c r="BL24" s="66" t="s">
        <v>9</v>
      </c>
      <c r="BM24" s="66"/>
      <c r="BN24" s="66"/>
      <c r="BO24" s="66" t="s">
        <v>10</v>
      </c>
      <c r="BP24" s="66"/>
      <c r="BQ24" s="66"/>
      <c r="BR24" s="94" t="s">
        <v>22</v>
      </c>
      <c r="BS24" s="66" t="s">
        <v>6</v>
      </c>
      <c r="BT24" s="66"/>
      <c r="BU24" s="66"/>
      <c r="BV24" s="66" t="s">
        <v>7</v>
      </c>
      <c r="BW24" s="66"/>
      <c r="BX24" s="66"/>
      <c r="BY24" s="66" t="s">
        <v>8</v>
      </c>
      <c r="BZ24" s="66"/>
      <c r="CA24" s="66"/>
      <c r="CB24" s="66" t="s">
        <v>9</v>
      </c>
      <c r="CC24" s="66"/>
      <c r="CD24" s="66"/>
      <c r="CE24" s="66" t="s">
        <v>10</v>
      </c>
      <c r="CF24" s="66"/>
      <c r="CG24" s="66"/>
    </row>
    <row r="25" spans="2:85" ht="120">
      <c r="B25" s="85"/>
      <c r="C25" s="86"/>
      <c r="D25" s="87"/>
      <c r="E25" s="66"/>
      <c r="F25" s="94"/>
      <c r="G25" s="28" t="s">
        <v>11</v>
      </c>
      <c r="H25" s="28" t="s">
        <v>12</v>
      </c>
      <c r="I25" s="28" t="s">
        <v>13</v>
      </c>
      <c r="J25" s="28" t="s">
        <v>11</v>
      </c>
      <c r="K25" s="28" t="s">
        <v>12</v>
      </c>
      <c r="L25" s="28" t="s">
        <v>13</v>
      </c>
      <c r="M25" s="28" t="s">
        <v>11</v>
      </c>
      <c r="N25" s="28" t="s">
        <v>12</v>
      </c>
      <c r="O25" s="28" t="s">
        <v>13</v>
      </c>
      <c r="P25" s="28" t="s">
        <v>11</v>
      </c>
      <c r="Q25" s="28" t="s">
        <v>12</v>
      </c>
      <c r="R25" s="28" t="s">
        <v>13</v>
      </c>
      <c r="S25" s="28" t="s">
        <v>11</v>
      </c>
      <c r="T25" s="28" t="s">
        <v>12</v>
      </c>
      <c r="U25" s="28" t="s">
        <v>13</v>
      </c>
      <c r="V25" s="94"/>
      <c r="W25" s="28" t="s">
        <v>11</v>
      </c>
      <c r="X25" s="28" t="s">
        <v>12</v>
      </c>
      <c r="Y25" s="28" t="s">
        <v>13</v>
      </c>
      <c r="Z25" s="28" t="s">
        <v>11</v>
      </c>
      <c r="AA25" s="28" t="s">
        <v>12</v>
      </c>
      <c r="AB25" s="28" t="s">
        <v>13</v>
      </c>
      <c r="AC25" s="28" t="s">
        <v>11</v>
      </c>
      <c r="AD25" s="28" t="s">
        <v>12</v>
      </c>
      <c r="AE25" s="28" t="s">
        <v>13</v>
      </c>
      <c r="AF25" s="28" t="s">
        <v>11</v>
      </c>
      <c r="AG25" s="28" t="s">
        <v>12</v>
      </c>
      <c r="AH25" s="28" t="s">
        <v>13</v>
      </c>
      <c r="AI25" s="28" t="s">
        <v>11</v>
      </c>
      <c r="AJ25" s="28" t="s">
        <v>12</v>
      </c>
      <c r="AK25" s="28" t="s">
        <v>13</v>
      </c>
      <c r="AL25" s="94"/>
      <c r="AM25" s="28" t="s">
        <v>11</v>
      </c>
      <c r="AN25" s="28" t="s">
        <v>12</v>
      </c>
      <c r="AO25" s="28" t="s">
        <v>13</v>
      </c>
      <c r="AP25" s="28" t="s">
        <v>11</v>
      </c>
      <c r="AQ25" s="28" t="s">
        <v>12</v>
      </c>
      <c r="AR25" s="28" t="s">
        <v>13</v>
      </c>
      <c r="AS25" s="28" t="s">
        <v>11</v>
      </c>
      <c r="AT25" s="28" t="s">
        <v>12</v>
      </c>
      <c r="AU25" s="28" t="s">
        <v>13</v>
      </c>
      <c r="AV25" s="28" t="s">
        <v>11</v>
      </c>
      <c r="AW25" s="28" t="s">
        <v>12</v>
      </c>
      <c r="AX25" s="28" t="s">
        <v>13</v>
      </c>
      <c r="AY25" s="28" t="s">
        <v>11</v>
      </c>
      <c r="AZ25" s="28" t="s">
        <v>12</v>
      </c>
      <c r="BA25" s="28" t="s">
        <v>13</v>
      </c>
      <c r="BB25" s="94"/>
      <c r="BC25" s="28" t="s">
        <v>11</v>
      </c>
      <c r="BD25" s="28" t="s">
        <v>12</v>
      </c>
      <c r="BE25" s="28" t="s">
        <v>13</v>
      </c>
      <c r="BF25" s="28" t="s">
        <v>11</v>
      </c>
      <c r="BG25" s="28" t="s">
        <v>12</v>
      </c>
      <c r="BH25" s="28" t="s">
        <v>13</v>
      </c>
      <c r="BI25" s="28" t="s">
        <v>11</v>
      </c>
      <c r="BJ25" s="28" t="s">
        <v>12</v>
      </c>
      <c r="BK25" s="28" t="s">
        <v>13</v>
      </c>
      <c r="BL25" s="28" t="s">
        <v>11</v>
      </c>
      <c r="BM25" s="28" t="s">
        <v>12</v>
      </c>
      <c r="BN25" s="28" t="s">
        <v>13</v>
      </c>
      <c r="BO25" s="28" t="s">
        <v>11</v>
      </c>
      <c r="BP25" s="28" t="s">
        <v>12</v>
      </c>
      <c r="BQ25" s="28" t="s">
        <v>13</v>
      </c>
      <c r="BR25" s="94"/>
      <c r="BS25" s="28" t="s">
        <v>11</v>
      </c>
      <c r="BT25" s="28" t="s">
        <v>12</v>
      </c>
      <c r="BU25" s="28" t="s">
        <v>13</v>
      </c>
      <c r="BV25" s="28" t="s">
        <v>11</v>
      </c>
      <c r="BW25" s="28" t="s">
        <v>12</v>
      </c>
      <c r="BX25" s="28" t="s">
        <v>13</v>
      </c>
      <c r="BY25" s="28" t="s">
        <v>11</v>
      </c>
      <c r="BZ25" s="28" t="s">
        <v>12</v>
      </c>
      <c r="CA25" s="28" t="s">
        <v>13</v>
      </c>
      <c r="CB25" s="28" t="s">
        <v>11</v>
      </c>
      <c r="CC25" s="28" t="s">
        <v>12</v>
      </c>
      <c r="CD25" s="28" t="s">
        <v>13</v>
      </c>
      <c r="CE25" s="28" t="s">
        <v>11</v>
      </c>
      <c r="CF25" s="28" t="s">
        <v>12</v>
      </c>
      <c r="CG25" s="28" t="s">
        <v>13</v>
      </c>
    </row>
    <row r="26" spans="2:85" ht="15.75">
      <c r="B26" s="60" t="str">
        <f>O4</f>
        <v>М.Сүлейменов  атындағы  тірек мектеп(РО)  мектепалды сыныбы, «Қарлығаш», «Еркемай» шағын  орталығы</v>
      </c>
      <c r="C26" s="61"/>
      <c r="D26" s="62"/>
      <c r="E26" s="88">
        <f>SUM(E8:E23)</f>
        <v>47</v>
      </c>
      <c r="F26" s="5">
        <f aca="true" t="shared" si="0" ref="F26:BQ26">SUM(F8:F23)</f>
        <v>0</v>
      </c>
      <c r="G26" s="4">
        <f t="shared" si="0"/>
        <v>0</v>
      </c>
      <c r="H26" s="4">
        <f t="shared" si="0"/>
        <v>0</v>
      </c>
      <c r="I26" s="4">
        <f t="shared" si="0"/>
        <v>0</v>
      </c>
      <c r="J26" s="4">
        <f t="shared" si="0"/>
        <v>0</v>
      </c>
      <c r="K26" s="4">
        <f t="shared" si="0"/>
        <v>0</v>
      </c>
      <c r="L26" s="4">
        <f t="shared" si="0"/>
        <v>0</v>
      </c>
      <c r="M26" s="4">
        <f t="shared" si="0"/>
        <v>0</v>
      </c>
      <c r="N26" s="4">
        <f t="shared" si="0"/>
        <v>0</v>
      </c>
      <c r="O26" s="4">
        <f t="shared" si="0"/>
        <v>0</v>
      </c>
      <c r="P26" s="4">
        <f t="shared" si="0"/>
        <v>0</v>
      </c>
      <c r="Q26" s="4">
        <f t="shared" si="0"/>
        <v>0</v>
      </c>
      <c r="R26" s="4">
        <f t="shared" si="0"/>
        <v>0</v>
      </c>
      <c r="S26" s="4">
        <f t="shared" si="0"/>
        <v>0</v>
      </c>
      <c r="T26" s="4">
        <f t="shared" si="0"/>
        <v>0</v>
      </c>
      <c r="U26" s="4">
        <f t="shared" si="0"/>
        <v>0</v>
      </c>
      <c r="V26" s="5">
        <f t="shared" si="0"/>
        <v>6</v>
      </c>
      <c r="W26" s="4">
        <f t="shared" si="0"/>
        <v>3</v>
      </c>
      <c r="X26" s="4">
        <f t="shared" si="0"/>
        <v>3</v>
      </c>
      <c r="Y26" s="4">
        <f t="shared" si="0"/>
        <v>0</v>
      </c>
      <c r="Z26" s="4">
        <f t="shared" si="0"/>
        <v>3</v>
      </c>
      <c r="AA26" s="4">
        <f t="shared" si="0"/>
        <v>3</v>
      </c>
      <c r="AB26" s="4">
        <f t="shared" si="0"/>
        <v>0</v>
      </c>
      <c r="AC26" s="4">
        <f t="shared" si="0"/>
        <v>3</v>
      </c>
      <c r="AD26" s="4">
        <f t="shared" si="0"/>
        <v>3</v>
      </c>
      <c r="AE26" s="4">
        <f t="shared" si="0"/>
        <v>0</v>
      </c>
      <c r="AF26" s="4">
        <f t="shared" si="0"/>
        <v>2</v>
      </c>
      <c r="AG26" s="4">
        <f t="shared" si="0"/>
        <v>4</v>
      </c>
      <c r="AH26" s="4">
        <f t="shared" si="0"/>
        <v>0</v>
      </c>
      <c r="AI26" s="4">
        <f t="shared" si="0"/>
        <v>3</v>
      </c>
      <c r="AJ26" s="4">
        <f t="shared" si="0"/>
        <v>3</v>
      </c>
      <c r="AK26" s="4">
        <f t="shared" si="0"/>
        <v>0</v>
      </c>
      <c r="AL26" s="5">
        <f t="shared" si="0"/>
        <v>12</v>
      </c>
      <c r="AM26" s="4">
        <f t="shared" si="0"/>
        <v>7</v>
      </c>
      <c r="AN26" s="4">
        <f t="shared" si="0"/>
        <v>5</v>
      </c>
      <c r="AO26" s="4">
        <f t="shared" si="0"/>
        <v>0</v>
      </c>
      <c r="AP26" s="4">
        <f t="shared" si="0"/>
        <v>5</v>
      </c>
      <c r="AQ26" s="4">
        <f t="shared" si="0"/>
        <v>7</v>
      </c>
      <c r="AR26" s="4">
        <f t="shared" si="0"/>
        <v>0</v>
      </c>
      <c r="AS26" s="4">
        <f t="shared" si="0"/>
        <v>5</v>
      </c>
      <c r="AT26" s="4">
        <f t="shared" si="0"/>
        <v>7</v>
      </c>
      <c r="AU26" s="4">
        <f t="shared" si="0"/>
        <v>0</v>
      </c>
      <c r="AV26" s="4">
        <f t="shared" si="0"/>
        <v>5</v>
      </c>
      <c r="AW26" s="4">
        <f t="shared" si="0"/>
        <v>7</v>
      </c>
      <c r="AX26" s="4">
        <f t="shared" si="0"/>
        <v>0</v>
      </c>
      <c r="AY26" s="4">
        <f t="shared" si="0"/>
        <v>6</v>
      </c>
      <c r="AZ26" s="4">
        <f t="shared" si="0"/>
        <v>6</v>
      </c>
      <c r="BA26" s="4">
        <f t="shared" si="0"/>
        <v>0</v>
      </c>
      <c r="BB26" s="5">
        <f t="shared" si="0"/>
        <v>17</v>
      </c>
      <c r="BC26" s="4">
        <f t="shared" si="0"/>
        <v>17</v>
      </c>
      <c r="BD26" s="4">
        <f t="shared" si="0"/>
        <v>0</v>
      </c>
      <c r="BE26" s="4">
        <f t="shared" si="0"/>
        <v>0</v>
      </c>
      <c r="BF26" s="4">
        <f t="shared" si="0"/>
        <v>11</v>
      </c>
      <c r="BG26" s="4">
        <f t="shared" si="0"/>
        <v>6</v>
      </c>
      <c r="BH26" s="4">
        <f t="shared" si="0"/>
        <v>0</v>
      </c>
      <c r="BI26" s="4">
        <f t="shared" si="0"/>
        <v>10</v>
      </c>
      <c r="BJ26" s="4">
        <f t="shared" si="0"/>
        <v>7</v>
      </c>
      <c r="BK26" s="4">
        <f t="shared" si="0"/>
        <v>0</v>
      </c>
      <c r="BL26" s="4">
        <f t="shared" si="0"/>
        <v>16</v>
      </c>
      <c r="BM26" s="4">
        <f t="shared" si="0"/>
        <v>1</v>
      </c>
      <c r="BN26" s="4">
        <f t="shared" si="0"/>
        <v>0</v>
      </c>
      <c r="BO26" s="4">
        <f t="shared" si="0"/>
        <v>14</v>
      </c>
      <c r="BP26" s="4">
        <f t="shared" si="0"/>
        <v>3</v>
      </c>
      <c r="BQ26" s="4">
        <f t="shared" si="0"/>
        <v>0</v>
      </c>
      <c r="BR26" s="5">
        <f aca="true" t="shared" si="1" ref="BR26:CG26">SUM(BR8:BR23)</f>
        <v>12</v>
      </c>
      <c r="BS26" s="4">
        <f t="shared" si="1"/>
        <v>9</v>
      </c>
      <c r="BT26" s="4">
        <f t="shared" si="1"/>
        <v>3</v>
      </c>
      <c r="BU26" s="4">
        <f t="shared" si="1"/>
        <v>0</v>
      </c>
      <c r="BV26" s="4">
        <f t="shared" si="1"/>
        <v>8</v>
      </c>
      <c r="BW26" s="4">
        <f t="shared" si="1"/>
        <v>4</v>
      </c>
      <c r="BX26" s="4">
        <f t="shared" si="1"/>
        <v>0</v>
      </c>
      <c r="BY26" s="4">
        <f t="shared" si="1"/>
        <v>9</v>
      </c>
      <c r="BZ26" s="4">
        <f t="shared" si="1"/>
        <v>3</v>
      </c>
      <c r="CA26" s="4">
        <f t="shared" si="1"/>
        <v>0</v>
      </c>
      <c r="CB26" s="4">
        <f t="shared" si="1"/>
        <v>12</v>
      </c>
      <c r="CC26" s="4">
        <f t="shared" si="1"/>
        <v>0</v>
      </c>
      <c r="CD26" s="4">
        <f t="shared" si="1"/>
        <v>0</v>
      </c>
      <c r="CE26" s="4">
        <f t="shared" si="1"/>
        <v>12</v>
      </c>
      <c r="CF26" s="4">
        <f t="shared" si="1"/>
        <v>0</v>
      </c>
      <c r="CG26" s="4">
        <f t="shared" si="1"/>
        <v>0</v>
      </c>
    </row>
    <row r="27" spans="2:85" ht="15.75">
      <c r="B27" s="63" t="s">
        <v>2</v>
      </c>
      <c r="C27" s="64"/>
      <c r="D27" s="65"/>
      <c r="E27" s="89"/>
      <c r="F27" s="6">
        <f>F26*100/E26</f>
        <v>0</v>
      </c>
      <c r="G27" s="7" t="e">
        <f>G26*100/F26</f>
        <v>#DIV/0!</v>
      </c>
      <c r="H27" s="7" t="e">
        <f>H26*100/F26</f>
        <v>#DIV/0!</v>
      </c>
      <c r="I27" s="7" t="e">
        <f>I26*100/F26</f>
        <v>#DIV/0!</v>
      </c>
      <c r="J27" s="7" t="e">
        <f>J26*100/F26</f>
        <v>#DIV/0!</v>
      </c>
      <c r="K27" s="7" t="e">
        <f>K26*100/F26</f>
        <v>#DIV/0!</v>
      </c>
      <c r="L27" s="7" t="e">
        <f>L26*100/F26</f>
        <v>#DIV/0!</v>
      </c>
      <c r="M27" s="7" t="e">
        <f>M26*100/F26</f>
        <v>#DIV/0!</v>
      </c>
      <c r="N27" s="7" t="e">
        <f>N26*100/F26</f>
        <v>#DIV/0!</v>
      </c>
      <c r="O27" s="7" t="e">
        <f>O26*100/F26</f>
        <v>#DIV/0!</v>
      </c>
      <c r="P27" s="7" t="e">
        <f>P26*100/F26</f>
        <v>#DIV/0!</v>
      </c>
      <c r="Q27" s="7" t="e">
        <f>Q26*100/F26</f>
        <v>#DIV/0!</v>
      </c>
      <c r="R27" s="7" t="e">
        <f>R26*100/F26</f>
        <v>#DIV/0!</v>
      </c>
      <c r="S27" s="7" t="e">
        <f>S26*100/F26</f>
        <v>#DIV/0!</v>
      </c>
      <c r="T27" s="7" t="e">
        <f>T26*100/F26</f>
        <v>#DIV/0!</v>
      </c>
      <c r="U27" s="7" t="e">
        <f>U26*100/F26</f>
        <v>#DIV/0!</v>
      </c>
      <c r="V27" s="6">
        <f>V26*100/E26</f>
        <v>12.76595744680851</v>
      </c>
      <c r="W27" s="7">
        <f>W26*100/V26</f>
        <v>50</v>
      </c>
      <c r="X27" s="7">
        <f>X26*100/V26</f>
        <v>50</v>
      </c>
      <c r="Y27" s="7">
        <f>Y26*100/V26</f>
        <v>0</v>
      </c>
      <c r="Z27" s="7">
        <f>Z26*100/V26</f>
        <v>50</v>
      </c>
      <c r="AA27" s="7">
        <f>AA26*100/V26</f>
        <v>50</v>
      </c>
      <c r="AB27" s="7">
        <f>AB26*100/V26</f>
        <v>0</v>
      </c>
      <c r="AC27" s="7">
        <f>AC26*100/V26</f>
        <v>50</v>
      </c>
      <c r="AD27" s="7">
        <f>AD26*100/V26</f>
        <v>50</v>
      </c>
      <c r="AE27" s="7">
        <f>AE26*100/V26</f>
        <v>0</v>
      </c>
      <c r="AF27" s="7">
        <f>AF26*100/V26</f>
        <v>33.333333333333336</v>
      </c>
      <c r="AG27" s="7">
        <f>AG26*100/V26</f>
        <v>66.66666666666667</v>
      </c>
      <c r="AH27" s="7">
        <f>AH26*100/V26</f>
        <v>0</v>
      </c>
      <c r="AI27" s="7">
        <f>AI26*100/V26</f>
        <v>50</v>
      </c>
      <c r="AJ27" s="7">
        <f>AJ26*100/V26</f>
        <v>50</v>
      </c>
      <c r="AK27" s="7">
        <f>AK26*100/V26</f>
        <v>0</v>
      </c>
      <c r="AL27" s="6">
        <f>AL26*100/E26</f>
        <v>25.53191489361702</v>
      </c>
      <c r="AM27" s="7">
        <f>AM26*100/AL26</f>
        <v>58.333333333333336</v>
      </c>
      <c r="AN27" s="7">
        <f>AN26*100/AL26</f>
        <v>41.666666666666664</v>
      </c>
      <c r="AO27" s="7">
        <f>AO26*100/AL26</f>
        <v>0</v>
      </c>
      <c r="AP27" s="7">
        <f>AP26*100/AL26</f>
        <v>41.666666666666664</v>
      </c>
      <c r="AQ27" s="7">
        <f>AQ26*100/AL26</f>
        <v>58.333333333333336</v>
      </c>
      <c r="AR27" s="7">
        <f>AR26*100/AL26</f>
        <v>0</v>
      </c>
      <c r="AS27" s="7">
        <f>AS26*100/AL26</f>
        <v>41.666666666666664</v>
      </c>
      <c r="AT27" s="7">
        <f>AT26*100/AL26</f>
        <v>58.333333333333336</v>
      </c>
      <c r="AU27" s="7">
        <f>AU26*100/AL26</f>
        <v>0</v>
      </c>
      <c r="AV27" s="7">
        <f>AV26*100/AL26</f>
        <v>41.666666666666664</v>
      </c>
      <c r="AW27" s="7">
        <f>AW26*100/AL26</f>
        <v>58.333333333333336</v>
      </c>
      <c r="AX27" s="7">
        <f>AX26*100/AL26</f>
        <v>0</v>
      </c>
      <c r="AY27" s="7">
        <f>AY26*100/AL26</f>
        <v>50</v>
      </c>
      <c r="AZ27" s="7">
        <f>AZ26*100/AL26</f>
        <v>50</v>
      </c>
      <c r="BA27" s="7">
        <f>BA26*100/AL26</f>
        <v>0</v>
      </c>
      <c r="BB27" s="6">
        <f>BB26*100/E26</f>
        <v>36.170212765957444</v>
      </c>
      <c r="BC27" s="7">
        <f>BC26*100/BB26</f>
        <v>100</v>
      </c>
      <c r="BD27" s="7">
        <f>BD26*100/BB26</f>
        <v>0</v>
      </c>
      <c r="BE27" s="7">
        <f>BE26*100/BB26</f>
        <v>0</v>
      </c>
      <c r="BF27" s="7">
        <f>BF26*100/BB26</f>
        <v>64.70588235294117</v>
      </c>
      <c r="BG27" s="7">
        <f>BG26*100/BB26</f>
        <v>35.294117647058826</v>
      </c>
      <c r="BH27" s="7">
        <f>BH26*100/BB26</f>
        <v>0</v>
      </c>
      <c r="BI27" s="7">
        <f>BI26*100/BB26</f>
        <v>58.8235294117647</v>
      </c>
      <c r="BJ27" s="7">
        <f>BJ26*100/BB26</f>
        <v>41.1764705882353</v>
      </c>
      <c r="BK27" s="7">
        <f>BK26*100/BB26</f>
        <v>0</v>
      </c>
      <c r="BL27" s="7">
        <f>BL26*100/BB26</f>
        <v>94.11764705882354</v>
      </c>
      <c r="BM27" s="7">
        <f>BM26*100/BB26</f>
        <v>5.882352941176471</v>
      </c>
      <c r="BN27" s="7">
        <f>BN26*100/BB26</f>
        <v>0</v>
      </c>
      <c r="BO27" s="7">
        <f>BO26*100/BB26</f>
        <v>82.3529411764706</v>
      </c>
      <c r="BP27" s="7">
        <f>BP26*100/BB26</f>
        <v>17.647058823529413</v>
      </c>
      <c r="BQ27" s="7">
        <f>BQ26*100/BB26</f>
        <v>0</v>
      </c>
      <c r="BR27" s="6">
        <f>BR26*100/E26</f>
        <v>25.53191489361702</v>
      </c>
      <c r="BS27" s="7">
        <f>BS26*100/BR26</f>
        <v>75</v>
      </c>
      <c r="BT27" s="7">
        <f>BT26*100/BR26</f>
        <v>25</v>
      </c>
      <c r="BU27" s="7">
        <f>BU26*100/BR26</f>
        <v>0</v>
      </c>
      <c r="BV27" s="7">
        <f>BV26*100/BR26</f>
        <v>66.66666666666667</v>
      </c>
      <c r="BW27" s="7">
        <f>BW26*100/BR26</f>
        <v>33.333333333333336</v>
      </c>
      <c r="BX27" s="7">
        <f>BX26*100/BR26</f>
        <v>0</v>
      </c>
      <c r="BY27" s="7">
        <f>BY26*100/BR26</f>
        <v>75</v>
      </c>
      <c r="BZ27" s="7">
        <f>BZ26*100/BR26</f>
        <v>25</v>
      </c>
      <c r="CA27" s="7">
        <f>CA26*100/BR26</f>
        <v>0</v>
      </c>
      <c r="CB27" s="7">
        <f>CB26*100/BR26</f>
        <v>100</v>
      </c>
      <c r="CC27" s="7">
        <f>CC26*100/BR26</f>
        <v>0</v>
      </c>
      <c r="CD27" s="7">
        <f>CD26*100/BR26</f>
        <v>0</v>
      </c>
      <c r="CE27" s="7">
        <f>CE26*100/BR26</f>
        <v>100</v>
      </c>
      <c r="CF27" s="7">
        <f>CF26*100/BR26</f>
        <v>0</v>
      </c>
      <c r="CG27" s="7">
        <f>CG26*100/BR26</f>
        <v>0</v>
      </c>
    </row>
    <row r="30" spans="2:20" ht="18.75">
      <c r="B30" s="99" t="s">
        <v>23</v>
      </c>
      <c r="C30" s="99"/>
      <c r="D30" s="99"/>
      <c r="E30" s="99"/>
      <c r="F30" s="12">
        <f>COUNTA(C8:C23)</f>
        <v>3</v>
      </c>
      <c r="G30" s="13" t="s">
        <v>56</v>
      </c>
      <c r="K30" s="14" t="s">
        <v>55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2:22" ht="30" customHeight="1">
      <c r="B31" s="14" t="s">
        <v>25</v>
      </c>
      <c r="C31" s="14"/>
      <c r="D31" s="14"/>
      <c r="E31" s="14"/>
      <c r="F31" s="12">
        <f>E26</f>
        <v>47</v>
      </c>
      <c r="G31" s="14" t="s">
        <v>57</v>
      </c>
      <c r="K31" s="14" t="s">
        <v>27</v>
      </c>
      <c r="L31" s="14"/>
      <c r="M31" s="14"/>
      <c r="N31" s="14"/>
      <c r="O31" s="14"/>
      <c r="P31" s="14"/>
      <c r="Q31" s="78" t="s">
        <v>32</v>
      </c>
      <c r="R31" s="79"/>
      <c r="S31" s="80"/>
      <c r="T31" s="32" t="s">
        <v>33</v>
      </c>
      <c r="U31" s="32" t="s">
        <v>34</v>
      </c>
      <c r="V31" s="32" t="s">
        <v>35</v>
      </c>
    </row>
    <row r="32" spans="3:22" ht="18.75"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56" t="s">
        <v>36</v>
      </c>
      <c r="R32" s="57"/>
      <c r="S32" s="58"/>
      <c r="T32" s="30">
        <f>G26</f>
        <v>0</v>
      </c>
      <c r="U32" s="30">
        <f>H26</f>
        <v>0</v>
      </c>
      <c r="V32" s="30">
        <f>I26</f>
        <v>0</v>
      </c>
    </row>
    <row r="33" spans="3:22" ht="18.75">
      <c r="C33" s="12">
        <f>F26</f>
        <v>0</v>
      </c>
      <c r="D33" s="14" t="s">
        <v>36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55" t="s">
        <v>37</v>
      </c>
      <c r="R33" s="55"/>
      <c r="S33" s="55"/>
      <c r="T33" s="30">
        <f>W26</f>
        <v>3</v>
      </c>
      <c r="U33" s="30">
        <f>X26</f>
        <v>3</v>
      </c>
      <c r="V33" s="30">
        <f>Y26</f>
        <v>0</v>
      </c>
    </row>
    <row r="34" spans="3:22" ht="18.75">
      <c r="C34" s="12">
        <f>V26</f>
        <v>6</v>
      </c>
      <c r="D34" s="14" t="s">
        <v>38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55" t="s">
        <v>39</v>
      </c>
      <c r="R34" s="55"/>
      <c r="S34" s="55"/>
      <c r="T34" s="30">
        <f>AM26</f>
        <v>7</v>
      </c>
      <c r="U34" s="30">
        <f>AN26</f>
        <v>5</v>
      </c>
      <c r="V34" s="30">
        <f>AO26</f>
        <v>0</v>
      </c>
    </row>
    <row r="35" spans="3:22" ht="18.75">
      <c r="C35" s="12">
        <f>AL26</f>
        <v>12</v>
      </c>
      <c r="D35" s="14" t="s">
        <v>40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55" t="s">
        <v>41</v>
      </c>
      <c r="R35" s="55"/>
      <c r="S35" s="55"/>
      <c r="T35" s="30">
        <f>BC26</f>
        <v>17</v>
      </c>
      <c r="U35" s="30">
        <f>BD26</f>
        <v>0</v>
      </c>
      <c r="V35" s="30">
        <f>BE26</f>
        <v>0</v>
      </c>
    </row>
    <row r="36" spans="3:22" ht="18.75">
      <c r="C36" s="12">
        <f>BB26</f>
        <v>17</v>
      </c>
      <c r="D36" s="14" t="s">
        <v>42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5" t="s">
        <v>43</v>
      </c>
      <c r="R36" s="55"/>
      <c r="S36" s="55"/>
      <c r="T36" s="30">
        <f>BR26</f>
        <v>12</v>
      </c>
      <c r="U36" s="30">
        <f>BD26</f>
        <v>0</v>
      </c>
      <c r="V36" s="30">
        <f>BU26</f>
        <v>0</v>
      </c>
    </row>
    <row r="37" spans="3:22" ht="18.75">
      <c r="C37" s="12">
        <f>BR26</f>
        <v>12</v>
      </c>
      <c r="D37" s="14" t="s">
        <v>44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95" t="s">
        <v>51</v>
      </c>
      <c r="R37" s="96"/>
      <c r="S37" s="97"/>
      <c r="T37" s="15">
        <f>AVERAGE(T32:T36)</f>
        <v>7.8</v>
      </c>
      <c r="U37" s="15">
        <f>AVERAGE(U32:U36)</f>
        <v>1.6</v>
      </c>
      <c r="V37" s="15">
        <f>AVERAGE(V32:V36)</f>
        <v>0</v>
      </c>
    </row>
    <row r="38" spans="11:20" ht="18.75"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1:20" ht="18.75">
      <c r="K39" s="14" t="s">
        <v>28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1:22" ht="32.25" customHeight="1">
      <c r="K40" s="14"/>
      <c r="L40" s="14"/>
      <c r="M40" s="14"/>
      <c r="N40" s="14"/>
      <c r="O40" s="14"/>
      <c r="P40" s="14"/>
      <c r="Q40" s="78" t="s">
        <v>32</v>
      </c>
      <c r="R40" s="79"/>
      <c r="S40" s="80"/>
      <c r="T40" s="32" t="s">
        <v>33</v>
      </c>
      <c r="U40" s="32" t="s">
        <v>34</v>
      </c>
      <c r="V40" s="32" t="s">
        <v>35</v>
      </c>
    </row>
    <row r="41" spans="11:22" ht="18.75">
      <c r="K41" s="14"/>
      <c r="L41" s="14"/>
      <c r="M41" s="14"/>
      <c r="N41" s="14"/>
      <c r="O41" s="14"/>
      <c r="P41" s="14"/>
      <c r="Q41" s="56" t="s">
        <v>36</v>
      </c>
      <c r="R41" s="57"/>
      <c r="S41" s="58"/>
      <c r="T41" s="30">
        <f>J26</f>
        <v>0</v>
      </c>
      <c r="U41" s="30">
        <f>K26</f>
        <v>0</v>
      </c>
      <c r="V41" s="30">
        <f>L26</f>
        <v>0</v>
      </c>
    </row>
    <row r="42" spans="11:22" ht="18.75">
      <c r="K42" s="14"/>
      <c r="L42" s="14"/>
      <c r="M42" s="14"/>
      <c r="N42" s="14"/>
      <c r="O42" s="14"/>
      <c r="P42" s="14"/>
      <c r="Q42" s="55" t="s">
        <v>37</v>
      </c>
      <c r="R42" s="55"/>
      <c r="S42" s="55"/>
      <c r="T42" s="30">
        <f>Z26</f>
        <v>3</v>
      </c>
      <c r="U42" s="30">
        <f>AA26</f>
        <v>3</v>
      </c>
      <c r="V42" s="30">
        <f>AB26</f>
        <v>0</v>
      </c>
    </row>
    <row r="43" spans="11:22" ht="18.75">
      <c r="K43" s="14"/>
      <c r="L43" s="14"/>
      <c r="M43" s="14"/>
      <c r="N43" s="14"/>
      <c r="O43" s="14"/>
      <c r="P43" s="14"/>
      <c r="Q43" s="55" t="s">
        <v>39</v>
      </c>
      <c r="R43" s="55"/>
      <c r="S43" s="55"/>
      <c r="T43" s="30">
        <f>AP26</f>
        <v>5</v>
      </c>
      <c r="U43" s="30">
        <f>AQ26</f>
        <v>7</v>
      </c>
      <c r="V43" s="30">
        <f>AR26</f>
        <v>0</v>
      </c>
    </row>
    <row r="44" spans="11:22" ht="18.75">
      <c r="K44" s="14"/>
      <c r="L44" s="14"/>
      <c r="M44" s="14"/>
      <c r="N44" s="14"/>
      <c r="O44" s="14"/>
      <c r="P44" s="14"/>
      <c r="Q44" s="55" t="s">
        <v>41</v>
      </c>
      <c r="R44" s="55"/>
      <c r="S44" s="55"/>
      <c r="T44" s="30">
        <f>BF26</f>
        <v>11</v>
      </c>
      <c r="U44" s="30">
        <f>BG26</f>
        <v>6</v>
      </c>
      <c r="V44" s="30">
        <f>BH26</f>
        <v>0</v>
      </c>
    </row>
    <row r="45" spans="17:22" ht="18.75">
      <c r="Q45" s="55" t="s">
        <v>43</v>
      </c>
      <c r="R45" s="55"/>
      <c r="S45" s="55"/>
      <c r="T45" s="30">
        <f>BF26</f>
        <v>11</v>
      </c>
      <c r="U45" s="30">
        <f>BW26</f>
        <v>4</v>
      </c>
      <c r="V45" s="30">
        <f>BX26</f>
        <v>0</v>
      </c>
    </row>
    <row r="46" spans="17:22" ht="18.75">
      <c r="Q46" s="95" t="s">
        <v>51</v>
      </c>
      <c r="R46" s="96"/>
      <c r="S46" s="97"/>
      <c r="T46" s="15">
        <f>AVERAGE(T41:T45)</f>
        <v>6</v>
      </c>
      <c r="U46" s="15">
        <f>AVERAGE(U41:U45)</f>
        <v>4</v>
      </c>
      <c r="V46" s="15">
        <f>AVERAGE(V41:V45)</f>
        <v>0</v>
      </c>
    </row>
    <row r="48" spans="11:20" ht="18.75">
      <c r="K48" s="14" t="s">
        <v>29</v>
      </c>
      <c r="L48" s="14"/>
      <c r="M48" s="14"/>
      <c r="N48" s="14"/>
      <c r="O48" s="14"/>
      <c r="P48" s="14"/>
      <c r="Q48" s="14"/>
      <c r="R48" s="14"/>
      <c r="S48" s="14"/>
      <c r="T48" s="14"/>
    </row>
    <row r="49" spans="11:22" ht="33" customHeight="1">
      <c r="K49" s="16"/>
      <c r="L49" s="16"/>
      <c r="M49" s="16"/>
      <c r="N49" s="16"/>
      <c r="O49" s="16"/>
      <c r="P49" s="16"/>
      <c r="Q49" s="78" t="s">
        <v>32</v>
      </c>
      <c r="R49" s="79"/>
      <c r="S49" s="80"/>
      <c r="T49" s="32" t="s">
        <v>33</v>
      </c>
      <c r="U49" s="32" t="s">
        <v>34</v>
      </c>
      <c r="V49" s="32" t="s">
        <v>35</v>
      </c>
    </row>
    <row r="50" spans="11:22" ht="18.75">
      <c r="K50" s="16"/>
      <c r="L50" s="16"/>
      <c r="M50" s="16"/>
      <c r="N50" s="16"/>
      <c r="O50" s="16"/>
      <c r="P50" s="16"/>
      <c r="Q50" s="56" t="s">
        <v>36</v>
      </c>
      <c r="R50" s="57"/>
      <c r="S50" s="58"/>
      <c r="T50" s="30">
        <f>M26</f>
        <v>0</v>
      </c>
      <c r="U50" s="31">
        <f>N26</f>
        <v>0</v>
      </c>
      <c r="V50" s="31">
        <f>O26</f>
        <v>0</v>
      </c>
    </row>
    <row r="51" spans="11:22" ht="18.75">
      <c r="K51" s="16"/>
      <c r="L51" s="16"/>
      <c r="M51" s="16"/>
      <c r="N51" s="16"/>
      <c r="O51" s="16"/>
      <c r="P51" s="16"/>
      <c r="Q51" s="55" t="s">
        <v>37</v>
      </c>
      <c r="R51" s="55"/>
      <c r="S51" s="55"/>
      <c r="T51" s="30">
        <f>AC26</f>
        <v>3</v>
      </c>
      <c r="U51" s="31">
        <f>AD26</f>
        <v>3</v>
      </c>
      <c r="V51" s="31">
        <f>AE26</f>
        <v>0</v>
      </c>
    </row>
    <row r="52" spans="11:22" ht="18.75">
      <c r="K52" s="16"/>
      <c r="L52" s="16"/>
      <c r="M52" s="16"/>
      <c r="N52" s="16"/>
      <c r="O52" s="16"/>
      <c r="P52" s="16"/>
      <c r="Q52" s="55" t="s">
        <v>39</v>
      </c>
      <c r="R52" s="55"/>
      <c r="S52" s="55"/>
      <c r="T52" s="30">
        <f>AS26</f>
        <v>5</v>
      </c>
      <c r="U52" s="31">
        <f>AT26</f>
        <v>7</v>
      </c>
      <c r="V52" s="31">
        <f>AU26</f>
        <v>0</v>
      </c>
    </row>
    <row r="53" spans="11:22" ht="18.75">
      <c r="K53" s="16"/>
      <c r="L53" s="16"/>
      <c r="M53" s="16"/>
      <c r="N53" s="16"/>
      <c r="O53" s="16"/>
      <c r="P53" s="16"/>
      <c r="Q53" s="55" t="s">
        <v>41</v>
      </c>
      <c r="R53" s="55"/>
      <c r="S53" s="55"/>
      <c r="T53" s="30">
        <f>BI26</f>
        <v>10</v>
      </c>
      <c r="U53" s="31">
        <f>BJ26</f>
        <v>7</v>
      </c>
      <c r="V53" s="31">
        <f>BK26</f>
        <v>0</v>
      </c>
    </row>
    <row r="54" spans="11:22" ht="18.75">
      <c r="K54" s="16"/>
      <c r="L54" s="16"/>
      <c r="M54" s="16"/>
      <c r="N54" s="16"/>
      <c r="O54" s="16"/>
      <c r="P54" s="16"/>
      <c r="Q54" s="55" t="s">
        <v>43</v>
      </c>
      <c r="R54" s="55"/>
      <c r="S54" s="55"/>
      <c r="T54" s="30">
        <f>BY26</f>
        <v>9</v>
      </c>
      <c r="U54" s="31">
        <f>BZ26</f>
        <v>3</v>
      </c>
      <c r="V54" s="31">
        <f>CA26</f>
        <v>0</v>
      </c>
    </row>
    <row r="55" spans="11:22" ht="18.75">
      <c r="K55" s="16"/>
      <c r="L55" s="16"/>
      <c r="M55" s="16"/>
      <c r="N55" s="16"/>
      <c r="O55" s="16"/>
      <c r="P55" s="16"/>
      <c r="Q55" s="95" t="s">
        <v>51</v>
      </c>
      <c r="R55" s="96"/>
      <c r="S55" s="97"/>
      <c r="T55" s="15">
        <f>AVERAGE(T50:T54)</f>
        <v>5.4</v>
      </c>
      <c r="U55" s="15">
        <f>AVERAGE(U50:U54)</f>
        <v>4</v>
      </c>
      <c r="V55" s="15">
        <f>AVERAGE(V50:V54)</f>
        <v>0</v>
      </c>
    </row>
    <row r="56" spans="11:20" ht="18.75">
      <c r="K56" s="16"/>
      <c r="L56" s="16"/>
      <c r="M56" s="16"/>
      <c r="N56" s="16"/>
      <c r="O56" s="16"/>
      <c r="P56" s="16"/>
      <c r="Q56" s="16"/>
      <c r="R56" s="17"/>
      <c r="S56" s="17"/>
      <c r="T56" s="18"/>
    </row>
    <row r="57" spans="11:20" ht="18.75">
      <c r="K57" s="16" t="s">
        <v>30</v>
      </c>
      <c r="L57" s="16"/>
      <c r="M57" s="16"/>
      <c r="N57" s="16"/>
      <c r="O57" s="16"/>
      <c r="P57" s="16"/>
      <c r="Q57" s="16"/>
      <c r="R57" s="17"/>
      <c r="S57" s="17"/>
      <c r="T57" s="18"/>
    </row>
    <row r="58" spans="11:22" ht="32.25" customHeight="1">
      <c r="K58" s="16"/>
      <c r="L58" s="16"/>
      <c r="M58" s="16"/>
      <c r="N58" s="16"/>
      <c r="O58" s="16"/>
      <c r="P58" s="16"/>
      <c r="Q58" s="78" t="s">
        <v>32</v>
      </c>
      <c r="R58" s="79"/>
      <c r="S58" s="80"/>
      <c r="T58" s="32" t="s">
        <v>33</v>
      </c>
      <c r="U58" s="32" t="s">
        <v>34</v>
      </c>
      <c r="V58" s="32" t="s">
        <v>35</v>
      </c>
    </row>
    <row r="59" spans="11:22" ht="18.75">
      <c r="K59" s="16"/>
      <c r="L59" s="16"/>
      <c r="M59" s="16"/>
      <c r="N59" s="16"/>
      <c r="O59" s="16"/>
      <c r="P59" s="16"/>
      <c r="Q59" s="56" t="s">
        <v>36</v>
      </c>
      <c r="R59" s="57"/>
      <c r="S59" s="58"/>
      <c r="T59" s="30">
        <f>P26</f>
        <v>0</v>
      </c>
      <c r="U59" s="31">
        <f>Q26</f>
        <v>0</v>
      </c>
      <c r="V59" s="31">
        <f>R26</f>
        <v>0</v>
      </c>
    </row>
    <row r="60" spans="11:22" ht="18.75">
      <c r="K60" s="16"/>
      <c r="L60" s="16"/>
      <c r="M60" s="16"/>
      <c r="N60" s="16"/>
      <c r="O60" s="16"/>
      <c r="P60" s="16"/>
      <c r="Q60" s="55" t="s">
        <v>37</v>
      </c>
      <c r="R60" s="55"/>
      <c r="S60" s="55"/>
      <c r="T60" s="30">
        <f>AF26</f>
        <v>2</v>
      </c>
      <c r="U60" s="31">
        <f>AG26</f>
        <v>4</v>
      </c>
      <c r="V60" s="31">
        <f>AH26</f>
        <v>0</v>
      </c>
    </row>
    <row r="61" spans="11:22" ht="18.75">
      <c r="K61" s="16"/>
      <c r="L61" s="16"/>
      <c r="M61" s="16"/>
      <c r="N61" s="16"/>
      <c r="O61" s="16"/>
      <c r="P61" s="16"/>
      <c r="Q61" s="55" t="s">
        <v>39</v>
      </c>
      <c r="R61" s="55"/>
      <c r="S61" s="55"/>
      <c r="T61" s="30">
        <f>AV26</f>
        <v>5</v>
      </c>
      <c r="U61" s="31">
        <f>AW26</f>
        <v>7</v>
      </c>
      <c r="V61" s="31">
        <f>AX26</f>
        <v>0</v>
      </c>
    </row>
    <row r="62" spans="11:22" ht="18.75">
      <c r="K62" s="14"/>
      <c r="L62" s="14"/>
      <c r="M62" s="14"/>
      <c r="N62" s="14"/>
      <c r="O62" s="14"/>
      <c r="P62" s="14"/>
      <c r="Q62" s="55" t="s">
        <v>41</v>
      </c>
      <c r="R62" s="55"/>
      <c r="S62" s="55"/>
      <c r="T62" s="30">
        <f>BL26</f>
        <v>16</v>
      </c>
      <c r="U62" s="31">
        <f>BM26</f>
        <v>1</v>
      </c>
      <c r="V62" s="31">
        <f>BN26</f>
        <v>0</v>
      </c>
    </row>
    <row r="63" spans="11:22" ht="18.75">
      <c r="K63" s="14"/>
      <c r="L63" s="14"/>
      <c r="M63" s="14"/>
      <c r="N63" s="14"/>
      <c r="O63" s="14"/>
      <c r="P63" s="14"/>
      <c r="Q63" s="55" t="s">
        <v>43</v>
      </c>
      <c r="R63" s="55"/>
      <c r="S63" s="55"/>
      <c r="T63" s="30">
        <f>CB26</f>
        <v>12</v>
      </c>
      <c r="U63" s="31">
        <f>CC26</f>
        <v>0</v>
      </c>
      <c r="V63" s="31">
        <f>CD26</f>
        <v>0</v>
      </c>
    </row>
    <row r="64" spans="11:22" ht="18.75">
      <c r="K64" s="14"/>
      <c r="L64" s="14"/>
      <c r="M64" s="14"/>
      <c r="N64" s="14"/>
      <c r="O64" s="14"/>
      <c r="P64" s="14"/>
      <c r="Q64" s="95" t="s">
        <v>51</v>
      </c>
      <c r="R64" s="96"/>
      <c r="S64" s="97"/>
      <c r="T64" s="15">
        <f>AVERAGE(T59:T63)</f>
        <v>7</v>
      </c>
      <c r="U64" s="15">
        <f>AVERAGE(U59:U63)</f>
        <v>2.4</v>
      </c>
      <c r="V64" s="15">
        <f>AVERAGE(V59:V63)</f>
        <v>0</v>
      </c>
    </row>
    <row r="65" spans="11:20" ht="18.75"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1:20" ht="18.75">
      <c r="K66" s="14" t="s">
        <v>31</v>
      </c>
      <c r="L66" s="14"/>
      <c r="M66" s="14"/>
      <c r="N66" s="14"/>
      <c r="O66" s="14"/>
      <c r="P66" s="14"/>
      <c r="Q66" s="14"/>
      <c r="R66" s="14"/>
      <c r="S66" s="14"/>
      <c r="T66" s="14"/>
    </row>
    <row r="67" spans="11:22" ht="30.75" customHeight="1">
      <c r="K67" s="14"/>
      <c r="L67" s="14"/>
      <c r="M67" s="14"/>
      <c r="N67" s="14"/>
      <c r="O67" s="14"/>
      <c r="P67" s="14"/>
      <c r="Q67" s="78" t="s">
        <v>32</v>
      </c>
      <c r="R67" s="79"/>
      <c r="S67" s="80"/>
      <c r="T67" s="32" t="s">
        <v>33</v>
      </c>
      <c r="U67" s="32" t="s">
        <v>34</v>
      </c>
      <c r="V67" s="32" t="s">
        <v>35</v>
      </c>
    </row>
    <row r="68" spans="11:22" ht="18.75">
      <c r="K68" s="14"/>
      <c r="L68" s="14"/>
      <c r="M68" s="14"/>
      <c r="N68" s="14"/>
      <c r="O68" s="14"/>
      <c r="P68" s="14"/>
      <c r="Q68" s="56" t="s">
        <v>36</v>
      </c>
      <c r="R68" s="57"/>
      <c r="S68" s="58"/>
      <c r="T68" s="30">
        <f>S26</f>
        <v>0</v>
      </c>
      <c r="U68" s="31">
        <f>T26</f>
        <v>0</v>
      </c>
      <c r="V68" s="31">
        <f>U26</f>
        <v>0</v>
      </c>
    </row>
    <row r="69" spans="11:22" ht="18.75">
      <c r="K69" s="14"/>
      <c r="L69" s="14"/>
      <c r="M69" s="14"/>
      <c r="N69" s="14"/>
      <c r="O69" s="14"/>
      <c r="P69" s="14"/>
      <c r="Q69" s="55" t="s">
        <v>37</v>
      </c>
      <c r="R69" s="55"/>
      <c r="S69" s="55"/>
      <c r="T69" s="30">
        <f>AI26</f>
        <v>3</v>
      </c>
      <c r="U69" s="31">
        <f>AJ26</f>
        <v>3</v>
      </c>
      <c r="V69" s="31">
        <f>AK26</f>
        <v>0</v>
      </c>
    </row>
    <row r="70" spans="11:22" ht="18.75">
      <c r="K70" s="14"/>
      <c r="L70" s="14"/>
      <c r="M70" s="14"/>
      <c r="N70" s="14"/>
      <c r="O70" s="14"/>
      <c r="P70" s="14"/>
      <c r="Q70" s="55" t="s">
        <v>39</v>
      </c>
      <c r="R70" s="55"/>
      <c r="S70" s="55"/>
      <c r="T70" s="30">
        <f>AY26</f>
        <v>6</v>
      </c>
      <c r="U70" s="31">
        <f>AZ26</f>
        <v>6</v>
      </c>
      <c r="V70" s="31">
        <f>BA26</f>
        <v>0</v>
      </c>
    </row>
    <row r="71" spans="11:22" ht="18.75">
      <c r="K71" s="14"/>
      <c r="L71" s="14"/>
      <c r="M71" s="14"/>
      <c r="N71" s="14"/>
      <c r="O71" s="14"/>
      <c r="P71" s="14"/>
      <c r="Q71" s="55" t="s">
        <v>41</v>
      </c>
      <c r="R71" s="55"/>
      <c r="S71" s="55"/>
      <c r="T71" s="30">
        <f>BO26</f>
        <v>14</v>
      </c>
      <c r="U71" s="31">
        <f>BP26</f>
        <v>3</v>
      </c>
      <c r="V71" s="31">
        <f>BQ26</f>
        <v>0</v>
      </c>
    </row>
    <row r="72" spans="11:22" ht="18.75">
      <c r="K72" s="14"/>
      <c r="L72" s="14"/>
      <c r="M72" s="14"/>
      <c r="N72" s="14"/>
      <c r="O72" s="14"/>
      <c r="P72" s="14"/>
      <c r="Q72" s="55" t="s">
        <v>43</v>
      </c>
      <c r="R72" s="55"/>
      <c r="S72" s="55"/>
      <c r="T72" s="30">
        <f>CE26</f>
        <v>12</v>
      </c>
      <c r="U72" s="31">
        <f>CF26</f>
        <v>0</v>
      </c>
      <c r="V72" s="31">
        <f>CG26</f>
        <v>0</v>
      </c>
    </row>
    <row r="73" spans="11:22" ht="18.75">
      <c r="K73" s="14"/>
      <c r="L73" s="14"/>
      <c r="M73" s="14"/>
      <c r="N73" s="14"/>
      <c r="O73" s="14"/>
      <c r="P73" s="14"/>
      <c r="Q73" s="95" t="s">
        <v>51</v>
      </c>
      <c r="R73" s="96"/>
      <c r="S73" s="97"/>
      <c r="T73" s="15">
        <f>AVERAGE(T68:T72)</f>
        <v>7</v>
      </c>
      <c r="U73" s="15">
        <f>AVERAGE(U68:U72)</f>
        <v>2.4</v>
      </c>
      <c r="V73" s="15">
        <f>AVERAGE(V68:V72)</f>
        <v>0</v>
      </c>
    </row>
    <row r="77" spans="11:22" ht="43.5" customHeight="1">
      <c r="K77" s="72" t="s">
        <v>45</v>
      </c>
      <c r="L77" s="103"/>
      <c r="M77" s="103"/>
      <c r="N77" s="103"/>
      <c r="O77" s="103"/>
      <c r="P77" s="104"/>
      <c r="Q77" s="100" t="s">
        <v>46</v>
      </c>
      <c r="R77" s="102"/>
      <c r="S77" s="102"/>
      <c r="T77" s="102"/>
      <c r="U77" s="102"/>
      <c r="V77" s="101"/>
    </row>
    <row r="78" spans="11:22" ht="41.25" customHeight="1">
      <c r="K78" s="105"/>
      <c r="L78" s="106"/>
      <c r="M78" s="106"/>
      <c r="N78" s="106"/>
      <c r="O78" s="106"/>
      <c r="P78" s="107"/>
      <c r="Q78" s="100" t="s">
        <v>33</v>
      </c>
      <c r="R78" s="101"/>
      <c r="S78" s="100" t="s">
        <v>34</v>
      </c>
      <c r="T78" s="101"/>
      <c r="U78" s="100" t="s">
        <v>35</v>
      </c>
      <c r="V78" s="101"/>
    </row>
    <row r="79" spans="11:22" ht="41.25" customHeight="1">
      <c r="K79" s="105"/>
      <c r="L79" s="106"/>
      <c r="M79" s="106"/>
      <c r="N79" s="106"/>
      <c r="O79" s="106"/>
      <c r="P79" s="107"/>
      <c r="Q79" s="22" t="s">
        <v>3</v>
      </c>
      <c r="R79" s="22" t="s">
        <v>4</v>
      </c>
      <c r="S79" s="22" t="s">
        <v>3</v>
      </c>
      <c r="T79" s="22" t="s">
        <v>4</v>
      </c>
      <c r="U79" s="22" t="s">
        <v>3</v>
      </c>
      <c r="V79" s="22" t="s">
        <v>4</v>
      </c>
    </row>
    <row r="80" spans="11:22" ht="41.25" customHeight="1">
      <c r="K80" s="108"/>
      <c r="L80" s="109"/>
      <c r="M80" s="109"/>
      <c r="N80" s="109"/>
      <c r="O80" s="109"/>
      <c r="P80" s="110"/>
      <c r="Q80" s="22">
        <v>1</v>
      </c>
      <c r="R80" s="22">
        <v>2</v>
      </c>
      <c r="S80" s="22">
        <v>3</v>
      </c>
      <c r="T80" s="22">
        <v>4</v>
      </c>
      <c r="U80" s="22">
        <v>5</v>
      </c>
      <c r="V80" s="22">
        <v>6</v>
      </c>
    </row>
    <row r="81" spans="11:22" ht="18.75">
      <c r="K81" s="55" t="s">
        <v>47</v>
      </c>
      <c r="L81" s="71"/>
      <c r="M81" s="71"/>
      <c r="N81" s="71"/>
      <c r="O81" s="71"/>
      <c r="P81" s="71"/>
      <c r="Q81" s="20">
        <f>T37</f>
        <v>7.8</v>
      </c>
      <c r="R81" s="20">
        <f>'Свод методиста ДО сен'!Q81</f>
        <v>2.4</v>
      </c>
      <c r="S81" s="20">
        <f>U37</f>
        <v>1.6</v>
      </c>
      <c r="T81" s="21">
        <f>'Свод методиста ДО сен'!R81</f>
        <v>2.4</v>
      </c>
      <c r="U81" s="20">
        <f>V37</f>
        <v>0</v>
      </c>
      <c r="V81" s="21">
        <f>'Свод методиста ДО сен'!S81</f>
        <v>2.6</v>
      </c>
    </row>
    <row r="82" spans="11:22" ht="18.75">
      <c r="K82" s="55" t="s">
        <v>7</v>
      </c>
      <c r="L82" s="71"/>
      <c r="M82" s="71"/>
      <c r="N82" s="71"/>
      <c r="O82" s="71"/>
      <c r="P82" s="71"/>
      <c r="Q82" s="20">
        <f>T46</f>
        <v>6</v>
      </c>
      <c r="R82" s="21">
        <f>'Свод методиста ДО сен'!Q82</f>
        <v>0</v>
      </c>
      <c r="S82" s="20">
        <f>U46</f>
        <v>4</v>
      </c>
      <c r="T82" s="21">
        <f>'Свод методиста ДО сен'!R82</f>
        <v>0</v>
      </c>
      <c r="U82" s="20">
        <f>V46</f>
        <v>0</v>
      </c>
      <c r="V82" s="21">
        <f>'Свод методиста ДО сен'!S82</f>
        <v>3.6</v>
      </c>
    </row>
    <row r="83" spans="11:22" ht="38.25" customHeight="1">
      <c r="K83" s="34" t="s">
        <v>48</v>
      </c>
      <c r="L83" s="35"/>
      <c r="M83" s="35"/>
      <c r="N83" s="35"/>
      <c r="O83" s="35"/>
      <c r="P83" s="35"/>
      <c r="Q83" s="20">
        <f>T55</f>
        <v>5.4</v>
      </c>
      <c r="R83" s="21">
        <f>'Свод методиста ДО сен'!Q83</f>
        <v>0</v>
      </c>
      <c r="S83" s="20">
        <f>U55</f>
        <v>4</v>
      </c>
      <c r="T83" s="21">
        <f>'Свод методиста ДО сен'!R83</f>
        <v>0</v>
      </c>
      <c r="U83" s="20">
        <f>V55</f>
        <v>0</v>
      </c>
      <c r="V83" s="21">
        <f>'Свод методиста ДО сен'!S83</f>
        <v>3.4</v>
      </c>
    </row>
    <row r="84" spans="11:22" ht="40.5" customHeight="1">
      <c r="K84" s="70" t="s">
        <v>49</v>
      </c>
      <c r="L84" s="71"/>
      <c r="M84" s="71"/>
      <c r="N84" s="71"/>
      <c r="O84" s="71"/>
      <c r="P84" s="71"/>
      <c r="Q84" s="20">
        <f>T64</f>
        <v>7</v>
      </c>
      <c r="R84" s="21">
        <f>'Свод методиста ДО сен'!Q84</f>
        <v>0</v>
      </c>
      <c r="S84" s="20">
        <f>U64</f>
        <v>2.4</v>
      </c>
      <c r="T84" s="21">
        <f>'Свод методиста ДО сен'!R84</f>
        <v>0</v>
      </c>
      <c r="U84" s="20">
        <f>V64</f>
        <v>0</v>
      </c>
      <c r="V84" s="21">
        <f>'Свод методиста ДО сен'!S84</f>
        <v>3</v>
      </c>
    </row>
    <row r="85" spans="11:22" ht="41.25" customHeight="1">
      <c r="K85" s="67" t="s">
        <v>50</v>
      </c>
      <c r="L85" s="68"/>
      <c r="M85" s="68"/>
      <c r="N85" s="68"/>
      <c r="O85" s="68"/>
      <c r="P85" s="69"/>
      <c r="Q85" s="20">
        <f>T73</f>
        <v>7</v>
      </c>
      <c r="R85" s="21">
        <f>'Свод методиста ДО сен'!Q85</f>
        <v>0</v>
      </c>
      <c r="S85" s="20">
        <f>U73</f>
        <v>2.4</v>
      </c>
      <c r="T85" s="21">
        <f>'Свод методиста ДО сен'!R85</f>
        <v>0</v>
      </c>
      <c r="U85" s="20">
        <f>V73</f>
        <v>0</v>
      </c>
      <c r="V85" s="21">
        <f>'Свод методиста ДО сен'!S85</f>
        <v>2.2</v>
      </c>
    </row>
  </sheetData>
  <sheetProtection/>
  <mergeCells count="116">
    <mergeCell ref="Q58:S58"/>
    <mergeCell ref="Q59:S59"/>
    <mergeCell ref="Q54:S54"/>
    <mergeCell ref="Q55:S55"/>
    <mergeCell ref="Q73:S73"/>
    <mergeCell ref="B30:E30"/>
    <mergeCell ref="Q64:S64"/>
    <mergeCell ref="Q67:S67"/>
    <mergeCell ref="Q68:S68"/>
    <mergeCell ref="Q69:S69"/>
    <mergeCell ref="Q70:S70"/>
    <mergeCell ref="Q71:S71"/>
    <mergeCell ref="Q46:S46"/>
    <mergeCell ref="Q49:S49"/>
    <mergeCell ref="Q60:S60"/>
    <mergeCell ref="Q61:S61"/>
    <mergeCell ref="Q62:S62"/>
    <mergeCell ref="Q63:S63"/>
    <mergeCell ref="Q50:S50"/>
    <mergeCell ref="Q51:S51"/>
    <mergeCell ref="Q52:S52"/>
    <mergeCell ref="Q53:S53"/>
    <mergeCell ref="Q40:S40"/>
    <mergeCell ref="Q41:S41"/>
    <mergeCell ref="Q42:S42"/>
    <mergeCell ref="Q43:S43"/>
    <mergeCell ref="Q44:S44"/>
    <mergeCell ref="Q45:S45"/>
    <mergeCell ref="CE24:CG24"/>
    <mergeCell ref="B26:D26"/>
    <mergeCell ref="E26:E27"/>
    <mergeCell ref="B27:D27"/>
    <mergeCell ref="Q31:S31"/>
    <mergeCell ref="BO24:BQ24"/>
    <mergeCell ref="BR24:BR25"/>
    <mergeCell ref="BS24:BU24"/>
    <mergeCell ref="BV24:BX24"/>
    <mergeCell ref="BY24:CA24"/>
    <mergeCell ref="CB24:CD24"/>
    <mergeCell ref="AY24:BA24"/>
    <mergeCell ref="BB24:BB25"/>
    <mergeCell ref="BC24:BE24"/>
    <mergeCell ref="BF24:BH24"/>
    <mergeCell ref="BI24:BK24"/>
    <mergeCell ref="BL24:BN24"/>
    <mergeCell ref="AI24:AK24"/>
    <mergeCell ref="AL24:AL25"/>
    <mergeCell ref="AM24:AO24"/>
    <mergeCell ref="AP24:AR24"/>
    <mergeCell ref="AS24:AU24"/>
    <mergeCell ref="AV24:AX24"/>
    <mergeCell ref="S24:U24"/>
    <mergeCell ref="V24:V25"/>
    <mergeCell ref="W24:Y24"/>
    <mergeCell ref="Z24:AB24"/>
    <mergeCell ref="AC24:AE24"/>
    <mergeCell ref="AF24:AH24"/>
    <mergeCell ref="BY6:CA6"/>
    <mergeCell ref="CB6:CD6"/>
    <mergeCell ref="CE6:CG6"/>
    <mergeCell ref="B24:D25"/>
    <mergeCell ref="E24:E25"/>
    <mergeCell ref="F24:F25"/>
    <mergeCell ref="G24:I24"/>
    <mergeCell ref="J24:L24"/>
    <mergeCell ref="M24:O24"/>
    <mergeCell ref="P24:R24"/>
    <mergeCell ref="BI6:BK6"/>
    <mergeCell ref="BL6:BN6"/>
    <mergeCell ref="BO6:BQ6"/>
    <mergeCell ref="BR6:BR7"/>
    <mergeCell ref="BS6:BU6"/>
    <mergeCell ref="BV6:BX6"/>
    <mergeCell ref="AS6:AU6"/>
    <mergeCell ref="AV6:AX6"/>
    <mergeCell ref="AY6:BA6"/>
    <mergeCell ref="BB6:BB7"/>
    <mergeCell ref="BC6:BE6"/>
    <mergeCell ref="BF6:BH6"/>
    <mergeCell ref="AC6:AE6"/>
    <mergeCell ref="AF6:AH6"/>
    <mergeCell ref="AI6:AK6"/>
    <mergeCell ref="AL6:AL7"/>
    <mergeCell ref="AM6:AO6"/>
    <mergeCell ref="AP6:AR6"/>
    <mergeCell ref="M6:O6"/>
    <mergeCell ref="P6:R6"/>
    <mergeCell ref="S6:U6"/>
    <mergeCell ref="V6:V7"/>
    <mergeCell ref="W6:Y6"/>
    <mergeCell ref="Z6:AB6"/>
    <mergeCell ref="C2:H2"/>
    <mergeCell ref="C4:L4"/>
    <mergeCell ref="B6:B7"/>
    <mergeCell ref="C6:C7"/>
    <mergeCell ref="D6:D7"/>
    <mergeCell ref="E6:E7"/>
    <mergeCell ref="F6:F7"/>
    <mergeCell ref="G6:I6"/>
    <mergeCell ref="J6:L6"/>
    <mergeCell ref="U78:V78"/>
    <mergeCell ref="S78:T78"/>
    <mergeCell ref="Q78:R78"/>
    <mergeCell ref="Q77:V77"/>
    <mergeCell ref="K81:P81"/>
    <mergeCell ref="K77:P80"/>
    <mergeCell ref="K82:P82"/>
    <mergeCell ref="K84:P84"/>
    <mergeCell ref="K85:P85"/>
    <mergeCell ref="Q72:S72"/>
    <mergeCell ref="Q32:S32"/>
    <mergeCell ref="Q33:S33"/>
    <mergeCell ref="Q34:S34"/>
    <mergeCell ref="Q35:S35"/>
    <mergeCell ref="Q36:S36"/>
    <mergeCell ref="Q37:S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G85"/>
  <sheetViews>
    <sheetView tabSelected="1" zoomScale="60" zoomScaleNormal="6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3" sqref="O3"/>
    </sheetView>
  </sheetViews>
  <sheetFormatPr defaultColWidth="9.140625" defaultRowHeight="15"/>
  <cols>
    <col min="3" max="3" width="17.140625" style="0" customWidth="1"/>
    <col min="4" max="4" width="33.28125" style="0" customWidth="1"/>
    <col min="20" max="20" width="10.57421875" style="0" customWidth="1"/>
  </cols>
  <sheetData>
    <row r="2" spans="2:19" ht="18.75">
      <c r="B2" s="9"/>
      <c r="C2" s="81" t="s">
        <v>75</v>
      </c>
      <c r="D2" s="81"/>
      <c r="E2" s="81"/>
      <c r="F2" s="81"/>
      <c r="G2" s="81"/>
      <c r="H2" s="81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19" ht="15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28" ht="21">
      <c r="B4" s="9"/>
      <c r="C4" s="91" t="s">
        <v>66</v>
      </c>
      <c r="D4" s="91"/>
      <c r="E4" s="91"/>
      <c r="F4" s="91"/>
      <c r="G4" s="91"/>
      <c r="H4" s="91"/>
      <c r="I4" s="91"/>
      <c r="J4" s="91"/>
      <c r="K4" s="91"/>
      <c r="L4" s="91"/>
      <c r="M4" s="48" t="s">
        <v>17</v>
      </c>
      <c r="N4" s="49"/>
      <c r="O4" s="50" t="s">
        <v>67</v>
      </c>
      <c r="P4" s="51"/>
      <c r="Q4" s="49"/>
      <c r="R4" s="49"/>
      <c r="S4" s="49"/>
      <c r="T4" s="49"/>
      <c r="U4" s="49"/>
      <c r="V4" s="47"/>
      <c r="W4" s="47"/>
      <c r="X4" s="47"/>
      <c r="Y4" s="47"/>
      <c r="Z4" s="47"/>
      <c r="AA4" s="47"/>
      <c r="AB4" s="47"/>
    </row>
    <row r="6" spans="2:85" ht="63.75" customHeight="1">
      <c r="B6" s="92" t="s">
        <v>0</v>
      </c>
      <c r="C6" s="66" t="s">
        <v>14</v>
      </c>
      <c r="D6" s="66" t="s">
        <v>15</v>
      </c>
      <c r="E6" s="66" t="s">
        <v>16</v>
      </c>
      <c r="F6" s="94" t="s">
        <v>18</v>
      </c>
      <c r="G6" s="66" t="s">
        <v>6</v>
      </c>
      <c r="H6" s="66"/>
      <c r="I6" s="66"/>
      <c r="J6" s="66" t="s">
        <v>7</v>
      </c>
      <c r="K6" s="66"/>
      <c r="L6" s="66"/>
      <c r="M6" s="66" t="s">
        <v>8</v>
      </c>
      <c r="N6" s="66"/>
      <c r="O6" s="66"/>
      <c r="P6" s="66" t="s">
        <v>9</v>
      </c>
      <c r="Q6" s="66"/>
      <c r="R6" s="66"/>
      <c r="S6" s="66" t="s">
        <v>10</v>
      </c>
      <c r="T6" s="66"/>
      <c r="U6" s="66"/>
      <c r="V6" s="94" t="s">
        <v>19</v>
      </c>
      <c r="W6" s="66" t="s">
        <v>6</v>
      </c>
      <c r="X6" s="66"/>
      <c r="Y6" s="66"/>
      <c r="Z6" s="66" t="s">
        <v>7</v>
      </c>
      <c r="AA6" s="66"/>
      <c r="AB6" s="66"/>
      <c r="AC6" s="66" t="s">
        <v>8</v>
      </c>
      <c r="AD6" s="66"/>
      <c r="AE6" s="66"/>
      <c r="AF6" s="66" t="s">
        <v>9</v>
      </c>
      <c r="AG6" s="66"/>
      <c r="AH6" s="66"/>
      <c r="AI6" s="66" t="s">
        <v>10</v>
      </c>
      <c r="AJ6" s="66"/>
      <c r="AK6" s="66"/>
      <c r="AL6" s="94" t="s">
        <v>20</v>
      </c>
      <c r="AM6" s="66" t="s">
        <v>6</v>
      </c>
      <c r="AN6" s="66"/>
      <c r="AO6" s="66"/>
      <c r="AP6" s="66" t="s">
        <v>7</v>
      </c>
      <c r="AQ6" s="66"/>
      <c r="AR6" s="66"/>
      <c r="AS6" s="66" t="s">
        <v>8</v>
      </c>
      <c r="AT6" s="66"/>
      <c r="AU6" s="66"/>
      <c r="AV6" s="66" t="s">
        <v>9</v>
      </c>
      <c r="AW6" s="66"/>
      <c r="AX6" s="66"/>
      <c r="AY6" s="66" t="s">
        <v>10</v>
      </c>
      <c r="AZ6" s="66"/>
      <c r="BA6" s="66"/>
      <c r="BB6" s="94" t="s">
        <v>21</v>
      </c>
      <c r="BC6" s="66" t="s">
        <v>6</v>
      </c>
      <c r="BD6" s="66"/>
      <c r="BE6" s="66"/>
      <c r="BF6" s="66" t="s">
        <v>7</v>
      </c>
      <c r="BG6" s="66"/>
      <c r="BH6" s="66"/>
      <c r="BI6" s="66" t="s">
        <v>8</v>
      </c>
      <c r="BJ6" s="66"/>
      <c r="BK6" s="66"/>
      <c r="BL6" s="66" t="s">
        <v>9</v>
      </c>
      <c r="BM6" s="66"/>
      <c r="BN6" s="66"/>
      <c r="BO6" s="66" t="s">
        <v>10</v>
      </c>
      <c r="BP6" s="66"/>
      <c r="BQ6" s="66"/>
      <c r="BR6" s="94" t="s">
        <v>22</v>
      </c>
      <c r="BS6" s="66" t="s">
        <v>6</v>
      </c>
      <c r="BT6" s="66"/>
      <c r="BU6" s="66"/>
      <c r="BV6" s="66" t="s">
        <v>7</v>
      </c>
      <c r="BW6" s="66"/>
      <c r="BX6" s="66"/>
      <c r="BY6" s="66" t="s">
        <v>8</v>
      </c>
      <c r="BZ6" s="66"/>
      <c r="CA6" s="66"/>
      <c r="CB6" s="66" t="s">
        <v>9</v>
      </c>
      <c r="CC6" s="66"/>
      <c r="CD6" s="66"/>
      <c r="CE6" s="66" t="s">
        <v>10</v>
      </c>
      <c r="CF6" s="66"/>
      <c r="CG6" s="66"/>
    </row>
    <row r="7" spans="2:85" ht="120">
      <c r="B7" s="92"/>
      <c r="C7" s="66"/>
      <c r="D7" s="66"/>
      <c r="E7" s="66"/>
      <c r="F7" s="94"/>
      <c r="G7" s="28" t="s">
        <v>11</v>
      </c>
      <c r="H7" s="28" t="s">
        <v>12</v>
      </c>
      <c r="I7" s="28" t="s">
        <v>13</v>
      </c>
      <c r="J7" s="28" t="s">
        <v>11</v>
      </c>
      <c r="K7" s="28" t="s">
        <v>12</v>
      </c>
      <c r="L7" s="28" t="s">
        <v>13</v>
      </c>
      <c r="M7" s="28" t="s">
        <v>11</v>
      </c>
      <c r="N7" s="28" t="s">
        <v>12</v>
      </c>
      <c r="O7" s="28" t="s">
        <v>13</v>
      </c>
      <c r="P7" s="28" t="s">
        <v>11</v>
      </c>
      <c r="Q7" s="28" t="s">
        <v>12</v>
      </c>
      <c r="R7" s="28" t="s">
        <v>13</v>
      </c>
      <c r="S7" s="28" t="s">
        <v>11</v>
      </c>
      <c r="T7" s="28" t="s">
        <v>12</v>
      </c>
      <c r="U7" s="28" t="s">
        <v>13</v>
      </c>
      <c r="V7" s="94"/>
      <c r="W7" s="28" t="s">
        <v>11</v>
      </c>
      <c r="X7" s="28" t="s">
        <v>12</v>
      </c>
      <c r="Y7" s="28" t="s">
        <v>13</v>
      </c>
      <c r="Z7" s="28" t="s">
        <v>11</v>
      </c>
      <c r="AA7" s="28" t="s">
        <v>12</v>
      </c>
      <c r="AB7" s="28" t="s">
        <v>13</v>
      </c>
      <c r="AC7" s="28" t="s">
        <v>11</v>
      </c>
      <c r="AD7" s="28" t="s">
        <v>12</v>
      </c>
      <c r="AE7" s="28" t="s">
        <v>13</v>
      </c>
      <c r="AF7" s="28" t="s">
        <v>11</v>
      </c>
      <c r="AG7" s="28" t="s">
        <v>12</v>
      </c>
      <c r="AH7" s="28" t="s">
        <v>13</v>
      </c>
      <c r="AI7" s="28" t="s">
        <v>11</v>
      </c>
      <c r="AJ7" s="28" t="s">
        <v>12</v>
      </c>
      <c r="AK7" s="28" t="s">
        <v>13</v>
      </c>
      <c r="AL7" s="94"/>
      <c r="AM7" s="28" t="s">
        <v>11</v>
      </c>
      <c r="AN7" s="28" t="s">
        <v>12</v>
      </c>
      <c r="AO7" s="28" t="s">
        <v>13</v>
      </c>
      <c r="AP7" s="28" t="s">
        <v>11</v>
      </c>
      <c r="AQ7" s="28" t="s">
        <v>12</v>
      </c>
      <c r="AR7" s="28" t="s">
        <v>13</v>
      </c>
      <c r="AS7" s="28" t="s">
        <v>11</v>
      </c>
      <c r="AT7" s="28" t="s">
        <v>12</v>
      </c>
      <c r="AU7" s="28" t="s">
        <v>13</v>
      </c>
      <c r="AV7" s="28" t="s">
        <v>11</v>
      </c>
      <c r="AW7" s="28" t="s">
        <v>12</v>
      </c>
      <c r="AX7" s="28" t="s">
        <v>13</v>
      </c>
      <c r="AY7" s="28" t="s">
        <v>11</v>
      </c>
      <c r="AZ7" s="28" t="s">
        <v>12</v>
      </c>
      <c r="BA7" s="28" t="s">
        <v>13</v>
      </c>
      <c r="BB7" s="94"/>
      <c r="BC7" s="28" t="s">
        <v>11</v>
      </c>
      <c r="BD7" s="28" t="s">
        <v>12</v>
      </c>
      <c r="BE7" s="28" t="s">
        <v>13</v>
      </c>
      <c r="BF7" s="28" t="s">
        <v>11</v>
      </c>
      <c r="BG7" s="28" t="s">
        <v>12</v>
      </c>
      <c r="BH7" s="28" t="s">
        <v>13</v>
      </c>
      <c r="BI7" s="28" t="s">
        <v>11</v>
      </c>
      <c r="BJ7" s="28" t="s">
        <v>12</v>
      </c>
      <c r="BK7" s="28" t="s">
        <v>13</v>
      </c>
      <c r="BL7" s="28" t="s">
        <v>11</v>
      </c>
      <c r="BM7" s="28" t="s">
        <v>12</v>
      </c>
      <c r="BN7" s="28" t="s">
        <v>13</v>
      </c>
      <c r="BO7" s="28" t="s">
        <v>11</v>
      </c>
      <c r="BP7" s="28" t="s">
        <v>12</v>
      </c>
      <c r="BQ7" s="28" t="s">
        <v>13</v>
      </c>
      <c r="BR7" s="94"/>
      <c r="BS7" s="28" t="s">
        <v>11</v>
      </c>
      <c r="BT7" s="28" t="s">
        <v>12</v>
      </c>
      <c r="BU7" s="28" t="s">
        <v>13</v>
      </c>
      <c r="BV7" s="28" t="s">
        <v>11</v>
      </c>
      <c r="BW7" s="28" t="s">
        <v>12</v>
      </c>
      <c r="BX7" s="28" t="s">
        <v>13</v>
      </c>
      <c r="BY7" s="28" t="s">
        <v>11</v>
      </c>
      <c r="BZ7" s="28" t="s">
        <v>12</v>
      </c>
      <c r="CA7" s="28" t="s">
        <v>13</v>
      </c>
      <c r="CB7" s="28" t="s">
        <v>11</v>
      </c>
      <c r="CC7" s="28" t="s">
        <v>12</v>
      </c>
      <c r="CD7" s="28" t="s">
        <v>13</v>
      </c>
      <c r="CE7" s="28" t="s">
        <v>11</v>
      </c>
      <c r="CF7" s="28" t="s">
        <v>12</v>
      </c>
      <c r="CG7" s="28" t="s">
        <v>13</v>
      </c>
    </row>
    <row r="8" spans="2:85" ht="15">
      <c r="B8" s="1">
        <v>1</v>
      </c>
      <c r="C8" s="37" t="s">
        <v>59</v>
      </c>
      <c r="D8" s="37" t="s">
        <v>60</v>
      </c>
      <c r="E8" s="2">
        <v>24</v>
      </c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">
        <v>4</v>
      </c>
      <c r="W8" s="1">
        <v>2</v>
      </c>
      <c r="X8" s="1">
        <v>2</v>
      </c>
      <c r="Y8" s="1"/>
      <c r="Z8" s="1">
        <v>2</v>
      </c>
      <c r="AA8" s="1">
        <v>2</v>
      </c>
      <c r="AB8" s="1"/>
      <c r="AC8" s="1">
        <v>2</v>
      </c>
      <c r="AD8" s="1">
        <v>2</v>
      </c>
      <c r="AE8" s="1"/>
      <c r="AF8" s="1">
        <v>2</v>
      </c>
      <c r="AG8" s="1">
        <v>2</v>
      </c>
      <c r="AH8" s="1"/>
      <c r="AI8" s="1">
        <v>2</v>
      </c>
      <c r="AJ8" s="1">
        <v>2</v>
      </c>
      <c r="AK8" s="1"/>
      <c r="AL8" s="3">
        <v>7</v>
      </c>
      <c r="AM8" s="1">
        <v>7</v>
      </c>
      <c r="AN8" s="1"/>
      <c r="AO8" s="1"/>
      <c r="AP8" s="1">
        <v>5</v>
      </c>
      <c r="AQ8" s="1">
        <v>2</v>
      </c>
      <c r="AR8" s="1"/>
      <c r="AS8" s="1">
        <v>7</v>
      </c>
      <c r="AT8" s="1"/>
      <c r="AU8" s="1"/>
      <c r="AV8" s="1">
        <v>7</v>
      </c>
      <c r="AW8" s="1"/>
      <c r="AX8" s="1"/>
      <c r="AY8" s="1">
        <v>7</v>
      </c>
      <c r="AZ8" s="1"/>
      <c r="BA8" s="1"/>
      <c r="BB8" s="3">
        <v>13</v>
      </c>
      <c r="BC8" s="1">
        <v>13</v>
      </c>
      <c r="BD8" s="1"/>
      <c r="BE8" s="1"/>
      <c r="BF8" s="1">
        <v>12</v>
      </c>
      <c r="BG8" s="1">
        <v>1</v>
      </c>
      <c r="BH8" s="1"/>
      <c r="BI8" s="1">
        <v>12</v>
      </c>
      <c r="BJ8" s="1">
        <v>1</v>
      </c>
      <c r="BK8" s="1"/>
      <c r="BL8" s="1">
        <v>13</v>
      </c>
      <c r="BM8" s="1"/>
      <c r="BN8" s="1"/>
      <c r="BO8" s="1">
        <v>13</v>
      </c>
      <c r="BP8" s="1"/>
      <c r="BQ8" s="1"/>
      <c r="BR8" s="3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2:85" ht="30">
      <c r="B9" s="1">
        <v>2</v>
      </c>
      <c r="C9" s="37"/>
      <c r="D9" s="38" t="s">
        <v>61</v>
      </c>
      <c r="E9" s="2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3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3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2:85" ht="30">
      <c r="B10" s="1">
        <v>3</v>
      </c>
      <c r="C10" s="39" t="s">
        <v>62</v>
      </c>
      <c r="D10" s="38" t="s">
        <v>63</v>
      </c>
      <c r="E10" s="2">
        <v>15</v>
      </c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>
        <v>8</v>
      </c>
      <c r="W10" s="1">
        <v>4</v>
      </c>
      <c r="X10" s="1">
        <v>4</v>
      </c>
      <c r="Y10" s="1"/>
      <c r="Z10" s="1">
        <v>4</v>
      </c>
      <c r="AA10" s="1">
        <v>4</v>
      </c>
      <c r="AB10" s="1"/>
      <c r="AC10" s="1">
        <v>4</v>
      </c>
      <c r="AD10" s="1">
        <v>4</v>
      </c>
      <c r="AE10" s="1"/>
      <c r="AF10" s="1">
        <v>4</v>
      </c>
      <c r="AG10" s="1">
        <v>4</v>
      </c>
      <c r="AH10" s="1"/>
      <c r="AI10" s="1">
        <v>4</v>
      </c>
      <c r="AJ10" s="1">
        <v>4</v>
      </c>
      <c r="AK10" s="1"/>
      <c r="AL10" s="3">
        <v>4</v>
      </c>
      <c r="AM10" s="1">
        <v>4</v>
      </c>
      <c r="AN10" s="1"/>
      <c r="AO10" s="1"/>
      <c r="AP10" s="1">
        <v>4</v>
      </c>
      <c r="AQ10" s="1"/>
      <c r="AR10" s="1"/>
      <c r="AS10" s="1">
        <v>4</v>
      </c>
      <c r="AT10" s="1"/>
      <c r="AU10" s="1"/>
      <c r="AV10" s="1">
        <v>4</v>
      </c>
      <c r="AW10" s="1"/>
      <c r="AX10" s="1"/>
      <c r="AY10" s="1">
        <v>4</v>
      </c>
      <c r="AZ10" s="1"/>
      <c r="BA10" s="1"/>
      <c r="BB10" s="3">
        <v>3</v>
      </c>
      <c r="BC10" s="1">
        <v>3</v>
      </c>
      <c r="BD10" s="1"/>
      <c r="BE10" s="1"/>
      <c r="BF10" s="1">
        <v>3</v>
      </c>
      <c r="BG10" s="1"/>
      <c r="BH10" s="1"/>
      <c r="BI10" s="1">
        <v>3</v>
      </c>
      <c r="BJ10" s="1"/>
      <c r="BK10" s="1"/>
      <c r="BL10" s="1">
        <v>3</v>
      </c>
      <c r="BM10" s="1"/>
      <c r="BN10" s="1"/>
      <c r="BO10" s="1">
        <v>3</v>
      </c>
      <c r="BP10" s="1"/>
      <c r="BQ10" s="1"/>
      <c r="BR10" s="3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2:85" ht="15">
      <c r="B11" s="1">
        <v>4</v>
      </c>
      <c r="C11" s="37"/>
      <c r="D11" s="37" t="s">
        <v>64</v>
      </c>
      <c r="E11" s="2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3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3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2:85" ht="30">
      <c r="B12" s="1">
        <v>5</v>
      </c>
      <c r="C12" s="38" t="s">
        <v>68</v>
      </c>
      <c r="D12" s="37" t="s">
        <v>65</v>
      </c>
      <c r="E12" s="2">
        <v>12</v>
      </c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3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3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3">
        <v>12</v>
      </c>
      <c r="BS12" s="1">
        <v>10</v>
      </c>
      <c r="BT12" s="1">
        <v>2</v>
      </c>
      <c r="BU12" s="1"/>
      <c r="BV12" s="1">
        <v>2</v>
      </c>
      <c r="BW12" s="1">
        <v>10</v>
      </c>
      <c r="BX12" s="1"/>
      <c r="BY12" s="1">
        <v>11</v>
      </c>
      <c r="BZ12" s="1">
        <v>1</v>
      </c>
      <c r="CA12" s="1"/>
      <c r="CB12" s="1">
        <v>11</v>
      </c>
      <c r="CC12" s="1">
        <v>1</v>
      </c>
      <c r="CD12" s="1"/>
      <c r="CE12" s="1">
        <v>12</v>
      </c>
      <c r="CF12" s="1"/>
      <c r="CG12" s="1"/>
    </row>
    <row r="13" spans="2:85" ht="15">
      <c r="B13" s="1">
        <v>6</v>
      </c>
      <c r="C13" s="1"/>
      <c r="D13" s="1"/>
      <c r="E13" s="2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3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3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3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2:85" ht="15">
      <c r="B14" s="1">
        <v>7</v>
      </c>
      <c r="C14" s="11"/>
      <c r="D14" s="1"/>
      <c r="E14" s="2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3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3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3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2:85" ht="15">
      <c r="B15" s="1">
        <v>8</v>
      </c>
      <c r="C15" s="1"/>
      <c r="D15" s="1"/>
      <c r="E15" s="2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3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3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2:85" ht="15">
      <c r="B16" s="1">
        <v>9</v>
      </c>
      <c r="C16" s="1"/>
      <c r="D16" s="1"/>
      <c r="E16" s="2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3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3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2:85" ht="15">
      <c r="B17" s="1">
        <v>10</v>
      </c>
      <c r="C17" s="1"/>
      <c r="D17" s="1"/>
      <c r="E17" s="2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3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3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2:85" ht="15">
      <c r="B18" s="1">
        <v>11</v>
      </c>
      <c r="C18" s="1"/>
      <c r="D18" s="1"/>
      <c r="E18" s="2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3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3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3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2:85" ht="15">
      <c r="B19" s="1">
        <v>12</v>
      </c>
      <c r="C19" s="1"/>
      <c r="D19" s="1"/>
      <c r="E19" s="2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3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3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2:85" ht="15">
      <c r="B20" s="1">
        <v>13</v>
      </c>
      <c r="C20" s="1"/>
      <c r="D20" s="1"/>
      <c r="E20" s="2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3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2:85" ht="15">
      <c r="B21" s="1">
        <v>14</v>
      </c>
      <c r="C21" s="1"/>
      <c r="D21" s="1"/>
      <c r="E21" s="2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3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3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2:85" ht="15">
      <c r="B22" s="1">
        <v>15</v>
      </c>
      <c r="C22" s="1"/>
      <c r="D22" s="1"/>
      <c r="E22" s="2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3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3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2:85" ht="15">
      <c r="B23" s="1">
        <v>16</v>
      </c>
      <c r="C23" s="1"/>
      <c r="D23" s="1"/>
      <c r="E23" s="2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3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3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2:85" ht="60" customHeight="1">
      <c r="B24" s="82"/>
      <c r="C24" s="83"/>
      <c r="D24" s="84"/>
      <c r="E24" s="66" t="s">
        <v>16</v>
      </c>
      <c r="F24" s="94" t="s">
        <v>18</v>
      </c>
      <c r="G24" s="66" t="s">
        <v>6</v>
      </c>
      <c r="H24" s="66"/>
      <c r="I24" s="66"/>
      <c r="J24" s="66" t="s">
        <v>7</v>
      </c>
      <c r="K24" s="66"/>
      <c r="L24" s="66"/>
      <c r="M24" s="66" t="s">
        <v>8</v>
      </c>
      <c r="N24" s="66"/>
      <c r="O24" s="66"/>
      <c r="P24" s="66" t="s">
        <v>9</v>
      </c>
      <c r="Q24" s="66"/>
      <c r="R24" s="66"/>
      <c r="S24" s="66" t="s">
        <v>10</v>
      </c>
      <c r="T24" s="66"/>
      <c r="U24" s="66"/>
      <c r="V24" s="94" t="s">
        <v>19</v>
      </c>
      <c r="W24" s="66" t="s">
        <v>6</v>
      </c>
      <c r="X24" s="66"/>
      <c r="Y24" s="66"/>
      <c r="Z24" s="66" t="s">
        <v>7</v>
      </c>
      <c r="AA24" s="66"/>
      <c r="AB24" s="66"/>
      <c r="AC24" s="66" t="s">
        <v>8</v>
      </c>
      <c r="AD24" s="66"/>
      <c r="AE24" s="66"/>
      <c r="AF24" s="66" t="s">
        <v>9</v>
      </c>
      <c r="AG24" s="66"/>
      <c r="AH24" s="66"/>
      <c r="AI24" s="66" t="s">
        <v>10</v>
      </c>
      <c r="AJ24" s="66"/>
      <c r="AK24" s="66"/>
      <c r="AL24" s="94" t="s">
        <v>20</v>
      </c>
      <c r="AM24" s="66" t="s">
        <v>6</v>
      </c>
      <c r="AN24" s="66"/>
      <c r="AO24" s="66"/>
      <c r="AP24" s="66" t="s">
        <v>7</v>
      </c>
      <c r="AQ24" s="66"/>
      <c r="AR24" s="66"/>
      <c r="AS24" s="66" t="s">
        <v>8</v>
      </c>
      <c r="AT24" s="66"/>
      <c r="AU24" s="66"/>
      <c r="AV24" s="66" t="s">
        <v>9</v>
      </c>
      <c r="AW24" s="66"/>
      <c r="AX24" s="66"/>
      <c r="AY24" s="66" t="s">
        <v>10</v>
      </c>
      <c r="AZ24" s="66"/>
      <c r="BA24" s="66"/>
      <c r="BB24" s="94" t="s">
        <v>21</v>
      </c>
      <c r="BC24" s="66" t="s">
        <v>6</v>
      </c>
      <c r="BD24" s="66"/>
      <c r="BE24" s="66"/>
      <c r="BF24" s="66" t="s">
        <v>7</v>
      </c>
      <c r="BG24" s="66"/>
      <c r="BH24" s="66"/>
      <c r="BI24" s="66" t="s">
        <v>8</v>
      </c>
      <c r="BJ24" s="66"/>
      <c r="BK24" s="66"/>
      <c r="BL24" s="66" t="s">
        <v>9</v>
      </c>
      <c r="BM24" s="66"/>
      <c r="BN24" s="66"/>
      <c r="BO24" s="66" t="s">
        <v>10</v>
      </c>
      <c r="BP24" s="66"/>
      <c r="BQ24" s="66"/>
      <c r="BR24" s="94" t="s">
        <v>22</v>
      </c>
      <c r="BS24" s="66" t="s">
        <v>6</v>
      </c>
      <c r="BT24" s="66"/>
      <c r="BU24" s="66"/>
      <c r="BV24" s="66" t="s">
        <v>7</v>
      </c>
      <c r="BW24" s="66"/>
      <c r="BX24" s="66"/>
      <c r="BY24" s="66" t="s">
        <v>8</v>
      </c>
      <c r="BZ24" s="66"/>
      <c r="CA24" s="66"/>
      <c r="CB24" s="66" t="s">
        <v>9</v>
      </c>
      <c r="CC24" s="66"/>
      <c r="CD24" s="66"/>
      <c r="CE24" s="66" t="s">
        <v>10</v>
      </c>
      <c r="CF24" s="66"/>
      <c r="CG24" s="66"/>
    </row>
    <row r="25" spans="2:85" ht="120">
      <c r="B25" s="85"/>
      <c r="C25" s="86"/>
      <c r="D25" s="87"/>
      <c r="E25" s="66"/>
      <c r="F25" s="94"/>
      <c r="G25" s="28" t="s">
        <v>11</v>
      </c>
      <c r="H25" s="28" t="s">
        <v>12</v>
      </c>
      <c r="I25" s="28" t="s">
        <v>13</v>
      </c>
      <c r="J25" s="28" t="s">
        <v>11</v>
      </c>
      <c r="K25" s="28" t="s">
        <v>12</v>
      </c>
      <c r="L25" s="28" t="s">
        <v>13</v>
      </c>
      <c r="M25" s="28" t="s">
        <v>11</v>
      </c>
      <c r="N25" s="28" t="s">
        <v>12</v>
      </c>
      <c r="O25" s="28" t="s">
        <v>13</v>
      </c>
      <c r="P25" s="28" t="s">
        <v>11</v>
      </c>
      <c r="Q25" s="28" t="s">
        <v>12</v>
      </c>
      <c r="R25" s="28" t="s">
        <v>13</v>
      </c>
      <c r="S25" s="28" t="s">
        <v>11</v>
      </c>
      <c r="T25" s="28" t="s">
        <v>12</v>
      </c>
      <c r="U25" s="28" t="s">
        <v>13</v>
      </c>
      <c r="V25" s="94"/>
      <c r="W25" s="28" t="s">
        <v>11</v>
      </c>
      <c r="X25" s="28" t="s">
        <v>12</v>
      </c>
      <c r="Y25" s="28" t="s">
        <v>13</v>
      </c>
      <c r="Z25" s="28" t="s">
        <v>11</v>
      </c>
      <c r="AA25" s="28" t="s">
        <v>12</v>
      </c>
      <c r="AB25" s="28" t="s">
        <v>13</v>
      </c>
      <c r="AC25" s="28" t="s">
        <v>11</v>
      </c>
      <c r="AD25" s="28" t="s">
        <v>12</v>
      </c>
      <c r="AE25" s="28" t="s">
        <v>13</v>
      </c>
      <c r="AF25" s="28" t="s">
        <v>11</v>
      </c>
      <c r="AG25" s="28" t="s">
        <v>12</v>
      </c>
      <c r="AH25" s="28" t="s">
        <v>13</v>
      </c>
      <c r="AI25" s="28" t="s">
        <v>11</v>
      </c>
      <c r="AJ25" s="28" t="s">
        <v>12</v>
      </c>
      <c r="AK25" s="28" t="s">
        <v>13</v>
      </c>
      <c r="AL25" s="94"/>
      <c r="AM25" s="28" t="s">
        <v>11</v>
      </c>
      <c r="AN25" s="28" t="s">
        <v>12</v>
      </c>
      <c r="AO25" s="28" t="s">
        <v>13</v>
      </c>
      <c r="AP25" s="28" t="s">
        <v>11</v>
      </c>
      <c r="AQ25" s="28" t="s">
        <v>12</v>
      </c>
      <c r="AR25" s="28" t="s">
        <v>13</v>
      </c>
      <c r="AS25" s="28" t="s">
        <v>11</v>
      </c>
      <c r="AT25" s="28" t="s">
        <v>12</v>
      </c>
      <c r="AU25" s="28" t="s">
        <v>13</v>
      </c>
      <c r="AV25" s="28" t="s">
        <v>11</v>
      </c>
      <c r="AW25" s="28" t="s">
        <v>12</v>
      </c>
      <c r="AX25" s="28" t="s">
        <v>13</v>
      </c>
      <c r="AY25" s="28" t="s">
        <v>11</v>
      </c>
      <c r="AZ25" s="28" t="s">
        <v>12</v>
      </c>
      <c r="BA25" s="28" t="s">
        <v>13</v>
      </c>
      <c r="BB25" s="94"/>
      <c r="BC25" s="28" t="s">
        <v>11</v>
      </c>
      <c r="BD25" s="28" t="s">
        <v>12</v>
      </c>
      <c r="BE25" s="28" t="s">
        <v>13</v>
      </c>
      <c r="BF25" s="28" t="s">
        <v>11</v>
      </c>
      <c r="BG25" s="28" t="s">
        <v>12</v>
      </c>
      <c r="BH25" s="28" t="s">
        <v>13</v>
      </c>
      <c r="BI25" s="28" t="s">
        <v>11</v>
      </c>
      <c r="BJ25" s="28" t="s">
        <v>12</v>
      </c>
      <c r="BK25" s="28" t="s">
        <v>13</v>
      </c>
      <c r="BL25" s="28" t="s">
        <v>11</v>
      </c>
      <c r="BM25" s="28" t="s">
        <v>12</v>
      </c>
      <c r="BN25" s="28" t="s">
        <v>13</v>
      </c>
      <c r="BO25" s="28" t="s">
        <v>11</v>
      </c>
      <c r="BP25" s="28" t="s">
        <v>12</v>
      </c>
      <c r="BQ25" s="28" t="s">
        <v>13</v>
      </c>
      <c r="BR25" s="94"/>
      <c r="BS25" s="28" t="s">
        <v>11</v>
      </c>
      <c r="BT25" s="28" t="s">
        <v>12</v>
      </c>
      <c r="BU25" s="28" t="s">
        <v>13</v>
      </c>
      <c r="BV25" s="28" t="s">
        <v>11</v>
      </c>
      <c r="BW25" s="28" t="s">
        <v>12</v>
      </c>
      <c r="BX25" s="28" t="s">
        <v>13</v>
      </c>
      <c r="BY25" s="28" t="s">
        <v>11</v>
      </c>
      <c r="BZ25" s="28" t="s">
        <v>12</v>
      </c>
      <c r="CA25" s="28" t="s">
        <v>13</v>
      </c>
      <c r="CB25" s="28" t="s">
        <v>11</v>
      </c>
      <c r="CC25" s="28" t="s">
        <v>12</v>
      </c>
      <c r="CD25" s="28" t="s">
        <v>13</v>
      </c>
      <c r="CE25" s="28" t="s">
        <v>11</v>
      </c>
      <c r="CF25" s="28" t="s">
        <v>12</v>
      </c>
      <c r="CG25" s="28" t="s">
        <v>13</v>
      </c>
    </row>
    <row r="26" spans="2:85" ht="15.75">
      <c r="B26" s="60" t="str">
        <f>O4</f>
        <v>М.Сүлейменов  атындағы  тірек мектеп(РО)  мектепалды сыныбы, «Қарлығаш», «Еркемай» шағын  орталығы</v>
      </c>
      <c r="C26" s="61"/>
      <c r="D26" s="62"/>
      <c r="E26" s="88">
        <f>SUM(E8:E23)</f>
        <v>51</v>
      </c>
      <c r="F26" s="5">
        <f aca="true" t="shared" si="0" ref="F26:BQ26">SUM(F8:F23)</f>
        <v>0</v>
      </c>
      <c r="G26" s="4">
        <f t="shared" si="0"/>
        <v>0</v>
      </c>
      <c r="H26" s="4">
        <f t="shared" si="0"/>
        <v>0</v>
      </c>
      <c r="I26" s="4">
        <f t="shared" si="0"/>
        <v>0</v>
      </c>
      <c r="J26" s="4">
        <f t="shared" si="0"/>
        <v>0</v>
      </c>
      <c r="K26" s="4">
        <f t="shared" si="0"/>
        <v>0</v>
      </c>
      <c r="L26" s="4">
        <f t="shared" si="0"/>
        <v>0</v>
      </c>
      <c r="M26" s="4">
        <f t="shared" si="0"/>
        <v>0</v>
      </c>
      <c r="N26" s="4">
        <f t="shared" si="0"/>
        <v>0</v>
      </c>
      <c r="O26" s="4">
        <f t="shared" si="0"/>
        <v>0</v>
      </c>
      <c r="P26" s="4">
        <f t="shared" si="0"/>
        <v>0</v>
      </c>
      <c r="Q26" s="4">
        <f t="shared" si="0"/>
        <v>0</v>
      </c>
      <c r="R26" s="4">
        <f t="shared" si="0"/>
        <v>0</v>
      </c>
      <c r="S26" s="4">
        <f t="shared" si="0"/>
        <v>0</v>
      </c>
      <c r="T26" s="4">
        <f t="shared" si="0"/>
        <v>0</v>
      </c>
      <c r="U26" s="4">
        <f t="shared" si="0"/>
        <v>0</v>
      </c>
      <c r="V26" s="5">
        <f t="shared" si="0"/>
        <v>12</v>
      </c>
      <c r="W26" s="4">
        <f t="shared" si="0"/>
        <v>6</v>
      </c>
      <c r="X26" s="4">
        <f t="shared" si="0"/>
        <v>6</v>
      </c>
      <c r="Y26" s="4">
        <f t="shared" si="0"/>
        <v>0</v>
      </c>
      <c r="Z26" s="4">
        <f t="shared" si="0"/>
        <v>6</v>
      </c>
      <c r="AA26" s="4">
        <f t="shared" si="0"/>
        <v>6</v>
      </c>
      <c r="AB26" s="4">
        <f t="shared" si="0"/>
        <v>0</v>
      </c>
      <c r="AC26" s="4">
        <f t="shared" si="0"/>
        <v>6</v>
      </c>
      <c r="AD26" s="4">
        <f t="shared" si="0"/>
        <v>6</v>
      </c>
      <c r="AE26" s="4">
        <f t="shared" si="0"/>
        <v>0</v>
      </c>
      <c r="AF26" s="4">
        <f t="shared" si="0"/>
        <v>6</v>
      </c>
      <c r="AG26" s="4">
        <f t="shared" si="0"/>
        <v>6</v>
      </c>
      <c r="AH26" s="4">
        <f t="shared" si="0"/>
        <v>0</v>
      </c>
      <c r="AI26" s="4">
        <f t="shared" si="0"/>
        <v>6</v>
      </c>
      <c r="AJ26" s="4">
        <f t="shared" si="0"/>
        <v>6</v>
      </c>
      <c r="AK26" s="4">
        <f t="shared" si="0"/>
        <v>0</v>
      </c>
      <c r="AL26" s="5">
        <f t="shared" si="0"/>
        <v>11</v>
      </c>
      <c r="AM26" s="4">
        <f t="shared" si="0"/>
        <v>11</v>
      </c>
      <c r="AN26" s="4">
        <f t="shared" si="0"/>
        <v>0</v>
      </c>
      <c r="AO26" s="4">
        <f t="shared" si="0"/>
        <v>0</v>
      </c>
      <c r="AP26" s="4">
        <f t="shared" si="0"/>
        <v>9</v>
      </c>
      <c r="AQ26" s="4">
        <f t="shared" si="0"/>
        <v>2</v>
      </c>
      <c r="AR26" s="4">
        <f t="shared" si="0"/>
        <v>0</v>
      </c>
      <c r="AS26" s="4">
        <f t="shared" si="0"/>
        <v>11</v>
      </c>
      <c r="AT26" s="4">
        <f t="shared" si="0"/>
        <v>0</v>
      </c>
      <c r="AU26" s="4">
        <f t="shared" si="0"/>
        <v>0</v>
      </c>
      <c r="AV26" s="4">
        <f t="shared" si="0"/>
        <v>11</v>
      </c>
      <c r="AW26" s="4">
        <f t="shared" si="0"/>
        <v>0</v>
      </c>
      <c r="AX26" s="4">
        <f t="shared" si="0"/>
        <v>0</v>
      </c>
      <c r="AY26" s="4">
        <f t="shared" si="0"/>
        <v>11</v>
      </c>
      <c r="AZ26" s="4">
        <f t="shared" si="0"/>
        <v>0</v>
      </c>
      <c r="BA26" s="4">
        <f t="shared" si="0"/>
        <v>0</v>
      </c>
      <c r="BB26" s="5">
        <f t="shared" si="0"/>
        <v>16</v>
      </c>
      <c r="BC26" s="4">
        <f t="shared" si="0"/>
        <v>16</v>
      </c>
      <c r="BD26" s="4">
        <f t="shared" si="0"/>
        <v>0</v>
      </c>
      <c r="BE26" s="4">
        <f t="shared" si="0"/>
        <v>0</v>
      </c>
      <c r="BF26" s="4">
        <f t="shared" si="0"/>
        <v>15</v>
      </c>
      <c r="BG26" s="4">
        <f t="shared" si="0"/>
        <v>1</v>
      </c>
      <c r="BH26" s="4">
        <f t="shared" si="0"/>
        <v>0</v>
      </c>
      <c r="BI26" s="4">
        <f t="shared" si="0"/>
        <v>15</v>
      </c>
      <c r="BJ26" s="4">
        <f t="shared" si="0"/>
        <v>1</v>
      </c>
      <c r="BK26" s="4">
        <f t="shared" si="0"/>
        <v>0</v>
      </c>
      <c r="BL26" s="4">
        <f t="shared" si="0"/>
        <v>16</v>
      </c>
      <c r="BM26" s="4">
        <f t="shared" si="0"/>
        <v>0</v>
      </c>
      <c r="BN26" s="4">
        <f t="shared" si="0"/>
        <v>0</v>
      </c>
      <c r="BO26" s="4">
        <f t="shared" si="0"/>
        <v>16</v>
      </c>
      <c r="BP26" s="4">
        <f t="shared" si="0"/>
        <v>0</v>
      </c>
      <c r="BQ26" s="4">
        <f t="shared" si="0"/>
        <v>0</v>
      </c>
      <c r="BR26" s="5">
        <f aca="true" t="shared" si="1" ref="BR26:CG26">SUM(BR8:BR23)</f>
        <v>12</v>
      </c>
      <c r="BS26" s="4">
        <f t="shared" si="1"/>
        <v>10</v>
      </c>
      <c r="BT26" s="4">
        <f t="shared" si="1"/>
        <v>2</v>
      </c>
      <c r="BU26" s="4">
        <f t="shared" si="1"/>
        <v>0</v>
      </c>
      <c r="BV26" s="4">
        <f t="shared" si="1"/>
        <v>2</v>
      </c>
      <c r="BW26" s="4">
        <f t="shared" si="1"/>
        <v>10</v>
      </c>
      <c r="BX26" s="4">
        <f t="shared" si="1"/>
        <v>0</v>
      </c>
      <c r="BY26" s="4">
        <f t="shared" si="1"/>
        <v>11</v>
      </c>
      <c r="BZ26" s="4">
        <f t="shared" si="1"/>
        <v>1</v>
      </c>
      <c r="CA26" s="4">
        <f t="shared" si="1"/>
        <v>0</v>
      </c>
      <c r="CB26" s="4">
        <f t="shared" si="1"/>
        <v>11</v>
      </c>
      <c r="CC26" s="4">
        <f t="shared" si="1"/>
        <v>1</v>
      </c>
      <c r="CD26" s="4">
        <f t="shared" si="1"/>
        <v>0</v>
      </c>
      <c r="CE26" s="4">
        <f t="shared" si="1"/>
        <v>12</v>
      </c>
      <c r="CF26" s="4">
        <f t="shared" si="1"/>
        <v>0</v>
      </c>
      <c r="CG26" s="4">
        <f t="shared" si="1"/>
        <v>0</v>
      </c>
    </row>
    <row r="27" spans="2:85" ht="15.75">
      <c r="B27" s="63" t="s">
        <v>2</v>
      </c>
      <c r="C27" s="64"/>
      <c r="D27" s="65"/>
      <c r="E27" s="89"/>
      <c r="F27" s="6">
        <f>F26*100/E26</f>
        <v>0</v>
      </c>
      <c r="G27" s="7" t="e">
        <f>G26*100/F26</f>
        <v>#DIV/0!</v>
      </c>
      <c r="H27" s="7" t="e">
        <f>H26*100/F26</f>
        <v>#DIV/0!</v>
      </c>
      <c r="I27" s="7" t="e">
        <f>I26*100/F26</f>
        <v>#DIV/0!</v>
      </c>
      <c r="J27" s="7" t="e">
        <f>J26*100/F26</f>
        <v>#DIV/0!</v>
      </c>
      <c r="K27" s="7" t="e">
        <f>K26*100/F26</f>
        <v>#DIV/0!</v>
      </c>
      <c r="L27" s="7" t="e">
        <f>L26*100/F26</f>
        <v>#DIV/0!</v>
      </c>
      <c r="M27" s="7" t="e">
        <f>M26*100/F26</f>
        <v>#DIV/0!</v>
      </c>
      <c r="N27" s="7" t="e">
        <f>N26*100/F26</f>
        <v>#DIV/0!</v>
      </c>
      <c r="O27" s="7" t="e">
        <f>O26*100/F26</f>
        <v>#DIV/0!</v>
      </c>
      <c r="P27" s="7" t="e">
        <f>P26*100/F26</f>
        <v>#DIV/0!</v>
      </c>
      <c r="Q27" s="7" t="e">
        <f>Q26*100/F26</f>
        <v>#DIV/0!</v>
      </c>
      <c r="R27" s="7" t="e">
        <f>R26*100/F26</f>
        <v>#DIV/0!</v>
      </c>
      <c r="S27" s="7" t="e">
        <f>S26*100/F26</f>
        <v>#DIV/0!</v>
      </c>
      <c r="T27" s="7" t="e">
        <f>T26*100/F26</f>
        <v>#DIV/0!</v>
      </c>
      <c r="U27" s="7" t="e">
        <f>U26*100/F26</f>
        <v>#DIV/0!</v>
      </c>
      <c r="V27" s="6">
        <f>V26*100/E26</f>
        <v>23.529411764705884</v>
      </c>
      <c r="W27" s="7">
        <f>W26*100/V26</f>
        <v>50</v>
      </c>
      <c r="X27" s="7">
        <f>X26*100/V26</f>
        <v>50</v>
      </c>
      <c r="Y27" s="7">
        <f>Y26*100/V26</f>
        <v>0</v>
      </c>
      <c r="Z27" s="7">
        <f>Z26*100/V26</f>
        <v>50</v>
      </c>
      <c r="AA27" s="7">
        <f>AA26*100/V26</f>
        <v>50</v>
      </c>
      <c r="AB27" s="7">
        <f>AB26*100/V26</f>
        <v>0</v>
      </c>
      <c r="AC27" s="7">
        <f>AC26*100/V26</f>
        <v>50</v>
      </c>
      <c r="AD27" s="7">
        <f>AD26*100/V26</f>
        <v>50</v>
      </c>
      <c r="AE27" s="7">
        <f>AE26*100/V26</f>
        <v>0</v>
      </c>
      <c r="AF27" s="7">
        <f>AF26*100/V26</f>
        <v>50</v>
      </c>
      <c r="AG27" s="7">
        <f>AG26*100/V26</f>
        <v>50</v>
      </c>
      <c r="AH27" s="7">
        <f>AH26*100/V26</f>
        <v>0</v>
      </c>
      <c r="AI27" s="7">
        <f>AI26*100/V26</f>
        <v>50</v>
      </c>
      <c r="AJ27" s="7">
        <f>AJ26*100/V26</f>
        <v>50</v>
      </c>
      <c r="AK27" s="7">
        <f>AK26*100/V26</f>
        <v>0</v>
      </c>
      <c r="AL27" s="6">
        <f>AL26*100/E26</f>
        <v>21.568627450980394</v>
      </c>
      <c r="AM27" s="7">
        <f>AM26*100/AL26</f>
        <v>100</v>
      </c>
      <c r="AN27" s="7">
        <f>AN26*100/AL26</f>
        <v>0</v>
      </c>
      <c r="AO27" s="7">
        <f>AO26*100/AL26</f>
        <v>0</v>
      </c>
      <c r="AP27" s="7">
        <f>AP26*100/AL26</f>
        <v>81.81818181818181</v>
      </c>
      <c r="AQ27" s="7">
        <f>AQ26*100/AL26</f>
        <v>18.181818181818183</v>
      </c>
      <c r="AR27" s="7">
        <f>AR26*100/AL26</f>
        <v>0</v>
      </c>
      <c r="AS27" s="7">
        <f>AS26*100/AL26</f>
        <v>100</v>
      </c>
      <c r="AT27" s="7">
        <f>AT26*100/AL26</f>
        <v>0</v>
      </c>
      <c r="AU27" s="7">
        <f>AU26*100/AL26</f>
        <v>0</v>
      </c>
      <c r="AV27" s="7">
        <f>AV26*100/AL26</f>
        <v>100</v>
      </c>
      <c r="AW27" s="7">
        <f>AW26*100/AL26</f>
        <v>0</v>
      </c>
      <c r="AX27" s="7">
        <f>AX26*100/AL26</f>
        <v>0</v>
      </c>
      <c r="AY27" s="7">
        <f>AY26*100/AL26</f>
        <v>100</v>
      </c>
      <c r="AZ27" s="7">
        <f>AZ26*100/AL26</f>
        <v>0</v>
      </c>
      <c r="BA27" s="7">
        <f>BA26*100/AL26</f>
        <v>0</v>
      </c>
      <c r="BB27" s="6">
        <f>BB26*100/E26</f>
        <v>31.372549019607842</v>
      </c>
      <c r="BC27" s="7">
        <f>BC26*100/BB26</f>
        <v>100</v>
      </c>
      <c r="BD27" s="7">
        <f>BD26*100/BB26</f>
        <v>0</v>
      </c>
      <c r="BE27" s="7">
        <f>BE26*100/BB26</f>
        <v>0</v>
      </c>
      <c r="BF27" s="7">
        <f>BF26*100/BB26</f>
        <v>93.75</v>
      </c>
      <c r="BG27" s="7">
        <f>BG26*100/BB26</f>
        <v>6.25</v>
      </c>
      <c r="BH27" s="7">
        <f>BH26*100/BB26</f>
        <v>0</v>
      </c>
      <c r="BI27" s="7">
        <f>BI26*100/BB26</f>
        <v>93.75</v>
      </c>
      <c r="BJ27" s="7">
        <f>BJ26*100/BB26</f>
        <v>6.25</v>
      </c>
      <c r="BK27" s="7">
        <f>BK26*100/BB26</f>
        <v>0</v>
      </c>
      <c r="BL27" s="7">
        <f>BL26*100/BB26</f>
        <v>100</v>
      </c>
      <c r="BM27" s="7">
        <f>BM26*100/BB26</f>
        <v>0</v>
      </c>
      <c r="BN27" s="7">
        <f>BN26*100/BB26</f>
        <v>0</v>
      </c>
      <c r="BO27" s="7">
        <f>BO26*100/BB26</f>
        <v>100</v>
      </c>
      <c r="BP27" s="7">
        <f>BP26*100/BB26</f>
        <v>0</v>
      </c>
      <c r="BQ27" s="7">
        <f>BQ26*100/BB26</f>
        <v>0</v>
      </c>
      <c r="BR27" s="6">
        <f>BR26*100/E26</f>
        <v>23.529411764705884</v>
      </c>
      <c r="BS27" s="7">
        <f>BS26*100/BR26</f>
        <v>83.33333333333333</v>
      </c>
      <c r="BT27" s="7">
        <f>BT26*100/BR26</f>
        <v>16.666666666666668</v>
      </c>
      <c r="BU27" s="7">
        <f>BU26*100/BR26</f>
        <v>0</v>
      </c>
      <c r="BV27" s="7">
        <f>BV26*100/BR26</f>
        <v>16.666666666666668</v>
      </c>
      <c r="BW27" s="7">
        <f>BW26*100/BR26</f>
        <v>83.33333333333333</v>
      </c>
      <c r="BX27" s="7">
        <f>BX26*100/BR26</f>
        <v>0</v>
      </c>
      <c r="BY27" s="7">
        <f>BY26*100/BR26</f>
        <v>91.66666666666667</v>
      </c>
      <c r="BZ27" s="7">
        <f>BZ26*100/BR26</f>
        <v>8.333333333333334</v>
      </c>
      <c r="CA27" s="7">
        <f>CA26*100/BR26</f>
        <v>0</v>
      </c>
      <c r="CB27" s="7">
        <f>CB26*100/BR26</f>
        <v>91.66666666666667</v>
      </c>
      <c r="CC27" s="7">
        <f>CC26*100/BR26</f>
        <v>8.333333333333334</v>
      </c>
      <c r="CD27" s="7">
        <f>CD26*100/BR26</f>
        <v>0</v>
      </c>
      <c r="CE27" s="7">
        <f>CE26*100/BR26</f>
        <v>100</v>
      </c>
      <c r="CF27" s="7">
        <f>CF26*100/BR26</f>
        <v>0</v>
      </c>
      <c r="CG27" s="7">
        <f>CG26*100/BR26</f>
        <v>0</v>
      </c>
    </row>
    <row r="30" spans="2:20" ht="18.75" customHeight="1">
      <c r="B30" s="98" t="s">
        <v>23</v>
      </c>
      <c r="C30" s="98"/>
      <c r="D30" s="98"/>
      <c r="E30" s="98"/>
      <c r="F30" s="12">
        <f>COUNTA(C8:C23)</f>
        <v>3</v>
      </c>
      <c r="G30" s="13" t="s">
        <v>56</v>
      </c>
      <c r="K30" s="14" t="s">
        <v>54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2:22" ht="33.75" customHeight="1">
      <c r="B31" s="99" t="s">
        <v>26</v>
      </c>
      <c r="C31" s="99"/>
      <c r="D31" s="99"/>
      <c r="E31" s="99"/>
      <c r="F31" s="12">
        <f>E26</f>
        <v>51</v>
      </c>
      <c r="G31" s="14" t="s">
        <v>57</v>
      </c>
      <c r="K31" s="14" t="s">
        <v>27</v>
      </c>
      <c r="L31" s="14"/>
      <c r="M31" s="14"/>
      <c r="N31" s="14"/>
      <c r="O31" s="14"/>
      <c r="P31" s="14"/>
      <c r="Q31" s="111" t="s">
        <v>32</v>
      </c>
      <c r="R31" s="112"/>
      <c r="S31" s="113"/>
      <c r="T31" s="32" t="s">
        <v>33</v>
      </c>
      <c r="U31" s="32" t="s">
        <v>34</v>
      </c>
      <c r="V31" s="32" t="s">
        <v>35</v>
      </c>
    </row>
    <row r="32" spans="3:22" ht="18.75"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56" t="s">
        <v>36</v>
      </c>
      <c r="R32" s="57"/>
      <c r="S32" s="58"/>
      <c r="T32" s="30">
        <f>G26</f>
        <v>0</v>
      </c>
      <c r="U32" s="30">
        <f>H26</f>
        <v>0</v>
      </c>
      <c r="V32" s="30">
        <f>I26</f>
        <v>0</v>
      </c>
    </row>
    <row r="33" spans="3:22" ht="18.75">
      <c r="C33" s="12">
        <f>F26</f>
        <v>0</v>
      </c>
      <c r="D33" s="14" t="s">
        <v>36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55" t="s">
        <v>37</v>
      </c>
      <c r="R33" s="55"/>
      <c r="S33" s="55"/>
      <c r="T33" s="30">
        <f>W26</f>
        <v>6</v>
      </c>
      <c r="U33" s="30">
        <f>X26</f>
        <v>6</v>
      </c>
      <c r="V33" s="30">
        <f>Y26</f>
        <v>0</v>
      </c>
    </row>
    <row r="34" spans="3:22" ht="18.75">
      <c r="C34" s="12">
        <f>V26</f>
        <v>12</v>
      </c>
      <c r="D34" s="14" t="s">
        <v>38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55" t="s">
        <v>39</v>
      </c>
      <c r="R34" s="55"/>
      <c r="S34" s="55"/>
      <c r="T34" s="30">
        <f>AM26</f>
        <v>11</v>
      </c>
      <c r="U34" s="30">
        <f>AN26</f>
        <v>0</v>
      </c>
      <c r="V34" s="30">
        <f>AO26</f>
        <v>0</v>
      </c>
    </row>
    <row r="35" spans="3:22" ht="18.75">
      <c r="C35" s="12">
        <f>AL26</f>
        <v>11</v>
      </c>
      <c r="D35" s="14" t="s">
        <v>40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55" t="s">
        <v>41</v>
      </c>
      <c r="R35" s="55"/>
      <c r="S35" s="55"/>
      <c r="T35" s="30">
        <f>BC26</f>
        <v>16</v>
      </c>
      <c r="U35" s="30">
        <f>BD26</f>
        <v>0</v>
      </c>
      <c r="V35" s="30">
        <f>BE26</f>
        <v>0</v>
      </c>
    </row>
    <row r="36" spans="3:22" ht="18.75">
      <c r="C36" s="12">
        <f>BB26</f>
        <v>16</v>
      </c>
      <c r="D36" s="14" t="s">
        <v>42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5" t="s">
        <v>43</v>
      </c>
      <c r="R36" s="55"/>
      <c r="S36" s="55"/>
      <c r="T36" s="30">
        <f>BR26</f>
        <v>12</v>
      </c>
      <c r="U36" s="30">
        <f>BD26</f>
        <v>0</v>
      </c>
      <c r="V36" s="30">
        <f>BU26</f>
        <v>0</v>
      </c>
    </row>
    <row r="37" spans="3:22" ht="18.75">
      <c r="C37" s="12">
        <f>BR26</f>
        <v>12</v>
      </c>
      <c r="D37" s="14" t="s">
        <v>44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95" t="s">
        <v>51</v>
      </c>
      <c r="R37" s="96"/>
      <c r="S37" s="97"/>
      <c r="T37" s="15">
        <f>AVERAGE(T32:T36)</f>
        <v>9</v>
      </c>
      <c r="U37" s="15">
        <f>AVERAGE(U32:U36)</f>
        <v>1.2</v>
      </c>
      <c r="V37" s="15">
        <f>AVERAGE(V32:V36)</f>
        <v>0</v>
      </c>
    </row>
    <row r="38" spans="11:20" ht="18.75"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1:20" ht="18.75">
      <c r="K39" s="14" t="s">
        <v>28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1:22" ht="31.5" customHeight="1">
      <c r="K40" s="14"/>
      <c r="L40" s="14"/>
      <c r="M40" s="14"/>
      <c r="N40" s="14"/>
      <c r="O40" s="14"/>
      <c r="P40" s="14"/>
      <c r="Q40" s="78" t="s">
        <v>32</v>
      </c>
      <c r="R40" s="79"/>
      <c r="S40" s="80"/>
      <c r="T40" s="32" t="s">
        <v>33</v>
      </c>
      <c r="U40" s="32" t="s">
        <v>34</v>
      </c>
      <c r="V40" s="32" t="s">
        <v>35</v>
      </c>
    </row>
    <row r="41" spans="11:22" ht="18.75">
      <c r="K41" s="14"/>
      <c r="L41" s="14"/>
      <c r="M41" s="14"/>
      <c r="N41" s="14"/>
      <c r="O41" s="14"/>
      <c r="P41" s="14"/>
      <c r="Q41" s="56" t="s">
        <v>36</v>
      </c>
      <c r="R41" s="57"/>
      <c r="S41" s="58"/>
      <c r="T41" s="30">
        <f>J26</f>
        <v>0</v>
      </c>
      <c r="U41" s="30">
        <f>K26</f>
        <v>0</v>
      </c>
      <c r="V41" s="30">
        <f>L26</f>
        <v>0</v>
      </c>
    </row>
    <row r="42" spans="11:22" ht="18.75">
      <c r="K42" s="14"/>
      <c r="L42" s="14"/>
      <c r="M42" s="14"/>
      <c r="N42" s="14"/>
      <c r="O42" s="14"/>
      <c r="P42" s="14"/>
      <c r="Q42" s="55" t="s">
        <v>37</v>
      </c>
      <c r="R42" s="55"/>
      <c r="S42" s="55"/>
      <c r="T42" s="30">
        <f>Z26</f>
        <v>6</v>
      </c>
      <c r="U42" s="30">
        <f>AA26</f>
        <v>6</v>
      </c>
      <c r="V42" s="30">
        <f>AB26</f>
        <v>0</v>
      </c>
    </row>
    <row r="43" spans="11:22" ht="18.75">
      <c r="K43" s="14"/>
      <c r="L43" s="14"/>
      <c r="M43" s="14"/>
      <c r="N43" s="14"/>
      <c r="O43" s="14"/>
      <c r="P43" s="14"/>
      <c r="Q43" s="55" t="s">
        <v>39</v>
      </c>
      <c r="R43" s="55"/>
      <c r="S43" s="55"/>
      <c r="T43" s="30">
        <f>AP26</f>
        <v>9</v>
      </c>
      <c r="U43" s="30">
        <f>AQ26</f>
        <v>2</v>
      </c>
      <c r="V43" s="30">
        <f>AR26</f>
        <v>0</v>
      </c>
    </row>
    <row r="44" spans="11:22" ht="18.75">
      <c r="K44" s="14"/>
      <c r="L44" s="14"/>
      <c r="M44" s="14"/>
      <c r="N44" s="14"/>
      <c r="O44" s="14"/>
      <c r="P44" s="14"/>
      <c r="Q44" s="55" t="s">
        <v>41</v>
      </c>
      <c r="R44" s="55"/>
      <c r="S44" s="55"/>
      <c r="T44" s="30">
        <f>BF26</f>
        <v>15</v>
      </c>
      <c r="U44" s="30">
        <f>BG26</f>
        <v>1</v>
      </c>
      <c r="V44" s="30">
        <f>BH26</f>
        <v>0</v>
      </c>
    </row>
    <row r="45" spans="17:22" ht="18.75">
      <c r="Q45" s="55" t="s">
        <v>43</v>
      </c>
      <c r="R45" s="55"/>
      <c r="S45" s="55"/>
      <c r="T45" s="30">
        <f>BF26</f>
        <v>15</v>
      </c>
      <c r="U45" s="30">
        <f>BW26</f>
        <v>10</v>
      </c>
      <c r="V45" s="30">
        <f>BX26</f>
        <v>0</v>
      </c>
    </row>
    <row r="46" spans="17:22" ht="18.75">
      <c r="Q46" s="95" t="s">
        <v>51</v>
      </c>
      <c r="R46" s="96"/>
      <c r="S46" s="97"/>
      <c r="T46" s="15">
        <f>AVERAGE(T41:T45)</f>
        <v>9</v>
      </c>
      <c r="U46" s="15">
        <f>AVERAGE(U41:U45)</f>
        <v>3.8</v>
      </c>
      <c r="V46" s="15">
        <f>AVERAGE(V41:V45)</f>
        <v>0</v>
      </c>
    </row>
    <row r="48" spans="11:20" ht="18.75">
      <c r="K48" s="14" t="s">
        <v>29</v>
      </c>
      <c r="L48" s="14"/>
      <c r="M48" s="14"/>
      <c r="N48" s="14"/>
      <c r="O48" s="14"/>
      <c r="P48" s="14"/>
      <c r="Q48" s="14"/>
      <c r="R48" s="14"/>
      <c r="S48" s="14"/>
      <c r="T48" s="14"/>
    </row>
    <row r="49" spans="11:22" ht="31.5" customHeight="1">
      <c r="K49" s="16"/>
      <c r="L49" s="16"/>
      <c r="M49" s="16"/>
      <c r="N49" s="16"/>
      <c r="O49" s="16"/>
      <c r="P49" s="16"/>
      <c r="Q49" s="78" t="s">
        <v>32</v>
      </c>
      <c r="R49" s="79"/>
      <c r="S49" s="80"/>
      <c r="T49" s="32" t="s">
        <v>33</v>
      </c>
      <c r="U49" s="32" t="s">
        <v>34</v>
      </c>
      <c r="V49" s="32" t="s">
        <v>35</v>
      </c>
    </row>
    <row r="50" spans="11:22" ht="18.75">
      <c r="K50" s="16"/>
      <c r="L50" s="16"/>
      <c r="M50" s="16"/>
      <c r="N50" s="16"/>
      <c r="O50" s="16"/>
      <c r="P50" s="16"/>
      <c r="Q50" s="56" t="s">
        <v>36</v>
      </c>
      <c r="R50" s="57"/>
      <c r="S50" s="58"/>
      <c r="T50" s="30">
        <f>M26</f>
        <v>0</v>
      </c>
      <c r="U50" s="31">
        <f>N26</f>
        <v>0</v>
      </c>
      <c r="V50" s="31">
        <f>O26</f>
        <v>0</v>
      </c>
    </row>
    <row r="51" spans="11:22" ht="18.75">
      <c r="K51" s="16"/>
      <c r="L51" s="16"/>
      <c r="M51" s="16"/>
      <c r="N51" s="16"/>
      <c r="O51" s="16"/>
      <c r="P51" s="16"/>
      <c r="Q51" s="55" t="s">
        <v>37</v>
      </c>
      <c r="R51" s="55"/>
      <c r="S51" s="55"/>
      <c r="T51" s="30">
        <f>AC26</f>
        <v>6</v>
      </c>
      <c r="U51" s="31">
        <f>AD26</f>
        <v>6</v>
      </c>
      <c r="V51" s="31">
        <f>AE26</f>
        <v>0</v>
      </c>
    </row>
    <row r="52" spans="11:22" ht="18.75">
      <c r="K52" s="16"/>
      <c r="L52" s="16"/>
      <c r="M52" s="16"/>
      <c r="N52" s="16"/>
      <c r="O52" s="16"/>
      <c r="P52" s="16"/>
      <c r="Q52" s="55" t="s">
        <v>39</v>
      </c>
      <c r="R52" s="55"/>
      <c r="S52" s="55"/>
      <c r="T52" s="30">
        <f>AS26</f>
        <v>11</v>
      </c>
      <c r="U52" s="31">
        <f>AT26</f>
        <v>0</v>
      </c>
      <c r="V52" s="31">
        <f>AU26</f>
        <v>0</v>
      </c>
    </row>
    <row r="53" spans="11:22" ht="18.75">
      <c r="K53" s="16"/>
      <c r="L53" s="16"/>
      <c r="M53" s="16"/>
      <c r="N53" s="16"/>
      <c r="O53" s="16"/>
      <c r="P53" s="16"/>
      <c r="Q53" s="55" t="s">
        <v>41</v>
      </c>
      <c r="R53" s="55"/>
      <c r="S53" s="55"/>
      <c r="T53" s="30">
        <f>BI26</f>
        <v>15</v>
      </c>
      <c r="U53" s="31">
        <f>BJ26</f>
        <v>1</v>
      </c>
      <c r="V53" s="31">
        <f>BK26</f>
        <v>0</v>
      </c>
    </row>
    <row r="54" spans="11:22" ht="18.75">
      <c r="K54" s="16"/>
      <c r="L54" s="16"/>
      <c r="M54" s="16"/>
      <c r="N54" s="16"/>
      <c r="O54" s="16"/>
      <c r="P54" s="16"/>
      <c r="Q54" s="55" t="s">
        <v>43</v>
      </c>
      <c r="R54" s="55"/>
      <c r="S54" s="55"/>
      <c r="T54" s="30">
        <f>BY26</f>
        <v>11</v>
      </c>
      <c r="U54" s="31">
        <f>BZ26</f>
        <v>1</v>
      </c>
      <c r="V54" s="31">
        <f>CA26</f>
        <v>0</v>
      </c>
    </row>
    <row r="55" spans="11:22" ht="18.75">
      <c r="K55" s="16"/>
      <c r="L55" s="16"/>
      <c r="M55" s="16"/>
      <c r="N55" s="16"/>
      <c r="O55" s="16"/>
      <c r="P55" s="16"/>
      <c r="Q55" s="95" t="s">
        <v>51</v>
      </c>
      <c r="R55" s="96"/>
      <c r="S55" s="97"/>
      <c r="T55" s="15">
        <f>AVERAGE(T50:T54)</f>
        <v>8.6</v>
      </c>
      <c r="U55" s="15">
        <f>AVERAGE(U50:U54)</f>
        <v>1.6</v>
      </c>
      <c r="V55" s="15">
        <f>AVERAGE(V50:V54)</f>
        <v>0</v>
      </c>
    </row>
    <row r="56" spans="11:20" ht="18.75">
      <c r="K56" s="16"/>
      <c r="L56" s="16"/>
      <c r="M56" s="16"/>
      <c r="N56" s="16"/>
      <c r="O56" s="16"/>
      <c r="P56" s="16"/>
      <c r="Q56" s="16"/>
      <c r="R56" s="17"/>
      <c r="S56" s="17"/>
      <c r="T56" s="18"/>
    </row>
    <row r="57" spans="11:20" ht="18.75">
      <c r="K57" s="16" t="s">
        <v>30</v>
      </c>
      <c r="L57" s="16"/>
      <c r="M57" s="16"/>
      <c r="N57" s="16"/>
      <c r="O57" s="16"/>
      <c r="P57" s="16"/>
      <c r="Q57" s="16"/>
      <c r="R57" s="17"/>
      <c r="S57" s="17"/>
      <c r="T57" s="18"/>
    </row>
    <row r="58" spans="11:22" ht="31.5" customHeight="1">
      <c r="K58" s="16"/>
      <c r="L58" s="16"/>
      <c r="M58" s="16"/>
      <c r="N58" s="16"/>
      <c r="O58" s="16"/>
      <c r="P58" s="16"/>
      <c r="Q58" s="78" t="s">
        <v>32</v>
      </c>
      <c r="R58" s="79"/>
      <c r="S58" s="80"/>
      <c r="T58" s="32" t="s">
        <v>33</v>
      </c>
      <c r="U58" s="32" t="s">
        <v>34</v>
      </c>
      <c r="V58" s="32" t="s">
        <v>35</v>
      </c>
    </row>
    <row r="59" spans="11:22" ht="18.75">
      <c r="K59" s="16"/>
      <c r="L59" s="16"/>
      <c r="M59" s="16"/>
      <c r="N59" s="16"/>
      <c r="O59" s="16"/>
      <c r="P59" s="16"/>
      <c r="Q59" s="56" t="s">
        <v>36</v>
      </c>
      <c r="R59" s="57"/>
      <c r="S59" s="58"/>
      <c r="T59" s="30">
        <f>P26</f>
        <v>0</v>
      </c>
      <c r="U59" s="31">
        <f>Q26</f>
        <v>0</v>
      </c>
      <c r="V59" s="31">
        <f>R26</f>
        <v>0</v>
      </c>
    </row>
    <row r="60" spans="11:22" ht="18.75">
      <c r="K60" s="16"/>
      <c r="L60" s="16"/>
      <c r="M60" s="16"/>
      <c r="N60" s="16"/>
      <c r="O60" s="16"/>
      <c r="P60" s="16"/>
      <c r="Q60" s="55" t="s">
        <v>37</v>
      </c>
      <c r="R60" s="55"/>
      <c r="S60" s="55"/>
      <c r="T60" s="30">
        <f>AF26</f>
        <v>6</v>
      </c>
      <c r="U60" s="31">
        <f>AG26</f>
        <v>6</v>
      </c>
      <c r="V60" s="31">
        <f>AH26</f>
        <v>0</v>
      </c>
    </row>
    <row r="61" spans="11:22" ht="18.75">
      <c r="K61" s="16"/>
      <c r="L61" s="16"/>
      <c r="M61" s="16"/>
      <c r="N61" s="16"/>
      <c r="O61" s="16"/>
      <c r="P61" s="16"/>
      <c r="Q61" s="55" t="s">
        <v>39</v>
      </c>
      <c r="R61" s="55"/>
      <c r="S61" s="55"/>
      <c r="T61" s="30">
        <f>AV26</f>
        <v>11</v>
      </c>
      <c r="U61" s="31">
        <f>AW26</f>
        <v>0</v>
      </c>
      <c r="V61" s="31">
        <f>AX26</f>
        <v>0</v>
      </c>
    </row>
    <row r="62" spans="11:22" ht="18.75">
      <c r="K62" s="14"/>
      <c r="L62" s="14"/>
      <c r="M62" s="14"/>
      <c r="N62" s="14"/>
      <c r="O62" s="14"/>
      <c r="P62" s="14"/>
      <c r="Q62" s="55" t="s">
        <v>41</v>
      </c>
      <c r="R62" s="55"/>
      <c r="S62" s="55"/>
      <c r="T62" s="30">
        <f>BL26</f>
        <v>16</v>
      </c>
      <c r="U62" s="31">
        <f>BM26</f>
        <v>0</v>
      </c>
      <c r="V62" s="31">
        <f>BN26</f>
        <v>0</v>
      </c>
    </row>
    <row r="63" spans="11:22" ht="18.75">
      <c r="K63" s="14"/>
      <c r="L63" s="14"/>
      <c r="M63" s="14"/>
      <c r="N63" s="14"/>
      <c r="O63" s="14"/>
      <c r="P63" s="14"/>
      <c r="Q63" s="55" t="s">
        <v>43</v>
      </c>
      <c r="R63" s="55"/>
      <c r="S63" s="55"/>
      <c r="T63" s="30">
        <f>CB26</f>
        <v>11</v>
      </c>
      <c r="U63" s="31">
        <f>CC26</f>
        <v>1</v>
      </c>
      <c r="V63" s="31">
        <f>CD26</f>
        <v>0</v>
      </c>
    </row>
    <row r="64" spans="11:22" ht="18.75">
      <c r="K64" s="14"/>
      <c r="L64" s="14"/>
      <c r="M64" s="14"/>
      <c r="N64" s="14"/>
      <c r="O64" s="14"/>
      <c r="P64" s="14"/>
      <c r="Q64" s="95" t="s">
        <v>51</v>
      </c>
      <c r="R64" s="96"/>
      <c r="S64" s="97"/>
      <c r="T64" s="15">
        <f>AVERAGE(T59:T63)</f>
        <v>8.8</v>
      </c>
      <c r="U64" s="15">
        <f>AVERAGE(U59:U63)</f>
        <v>1.4</v>
      </c>
      <c r="V64" s="15">
        <f>AVERAGE(V59:V63)</f>
        <v>0</v>
      </c>
    </row>
    <row r="65" spans="11:20" ht="18.75"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1:20" ht="18.75">
      <c r="K66" s="14" t="s">
        <v>31</v>
      </c>
      <c r="L66" s="14"/>
      <c r="M66" s="14"/>
      <c r="N66" s="14"/>
      <c r="O66" s="14"/>
      <c r="P66" s="14"/>
      <c r="Q66" s="14"/>
      <c r="R66" s="14"/>
      <c r="S66" s="14"/>
      <c r="T66" s="14"/>
    </row>
    <row r="67" spans="11:22" ht="30.75" customHeight="1">
      <c r="K67" s="14"/>
      <c r="L67" s="14"/>
      <c r="M67" s="14"/>
      <c r="N67" s="14"/>
      <c r="O67" s="14"/>
      <c r="P67" s="14"/>
      <c r="Q67" s="78" t="s">
        <v>32</v>
      </c>
      <c r="R67" s="79"/>
      <c r="S67" s="80"/>
      <c r="T67" s="32" t="s">
        <v>33</v>
      </c>
      <c r="U67" s="32" t="s">
        <v>34</v>
      </c>
      <c r="V67" s="32" t="s">
        <v>35</v>
      </c>
    </row>
    <row r="68" spans="11:22" ht="18.75">
      <c r="K68" s="14"/>
      <c r="L68" s="14"/>
      <c r="M68" s="14"/>
      <c r="N68" s="14"/>
      <c r="O68" s="14"/>
      <c r="P68" s="14"/>
      <c r="Q68" s="56" t="s">
        <v>36</v>
      </c>
      <c r="R68" s="57"/>
      <c r="S68" s="58"/>
      <c r="T68" s="30">
        <f>S26</f>
        <v>0</v>
      </c>
      <c r="U68" s="31">
        <f>T26</f>
        <v>0</v>
      </c>
      <c r="V68" s="31">
        <f>U26</f>
        <v>0</v>
      </c>
    </row>
    <row r="69" spans="11:22" ht="18.75">
      <c r="K69" s="14"/>
      <c r="L69" s="14"/>
      <c r="M69" s="14"/>
      <c r="N69" s="14"/>
      <c r="O69" s="14"/>
      <c r="P69" s="14"/>
      <c r="Q69" s="55" t="s">
        <v>37</v>
      </c>
      <c r="R69" s="55"/>
      <c r="S69" s="55"/>
      <c r="T69" s="30">
        <f>AI26</f>
        <v>6</v>
      </c>
      <c r="U69" s="31">
        <f>AJ26</f>
        <v>6</v>
      </c>
      <c r="V69" s="31">
        <f>AK26</f>
        <v>0</v>
      </c>
    </row>
    <row r="70" spans="11:22" ht="18.75">
      <c r="K70" s="14"/>
      <c r="L70" s="14"/>
      <c r="M70" s="14"/>
      <c r="N70" s="14"/>
      <c r="O70" s="14"/>
      <c r="P70" s="14"/>
      <c r="Q70" s="55" t="s">
        <v>39</v>
      </c>
      <c r="R70" s="55"/>
      <c r="S70" s="55"/>
      <c r="T70" s="30">
        <f>AY26</f>
        <v>11</v>
      </c>
      <c r="U70" s="31">
        <f>AZ26</f>
        <v>0</v>
      </c>
      <c r="V70" s="31">
        <f>BA26</f>
        <v>0</v>
      </c>
    </row>
    <row r="71" spans="11:22" ht="18.75">
      <c r="K71" s="14"/>
      <c r="L71" s="14"/>
      <c r="M71" s="14"/>
      <c r="N71" s="14"/>
      <c r="O71" s="14"/>
      <c r="P71" s="14"/>
      <c r="Q71" s="55" t="s">
        <v>41</v>
      </c>
      <c r="R71" s="55"/>
      <c r="S71" s="55"/>
      <c r="T71" s="30">
        <f>BO26</f>
        <v>16</v>
      </c>
      <c r="U71" s="31">
        <f>BP26</f>
        <v>0</v>
      </c>
      <c r="V71" s="31">
        <f>BQ26</f>
        <v>0</v>
      </c>
    </row>
    <row r="72" spans="11:22" ht="18.75">
      <c r="K72" s="14"/>
      <c r="L72" s="14"/>
      <c r="M72" s="14"/>
      <c r="N72" s="14"/>
      <c r="O72" s="14"/>
      <c r="P72" s="14"/>
      <c r="Q72" s="55" t="s">
        <v>43</v>
      </c>
      <c r="R72" s="55"/>
      <c r="S72" s="55"/>
      <c r="T72" s="30">
        <f>CE26</f>
        <v>12</v>
      </c>
      <c r="U72" s="31">
        <f>CF26</f>
        <v>0</v>
      </c>
      <c r="V72" s="31">
        <f>CG26</f>
        <v>0</v>
      </c>
    </row>
    <row r="73" spans="11:22" ht="18.75">
      <c r="K73" s="14"/>
      <c r="L73" s="14"/>
      <c r="M73" s="14"/>
      <c r="N73" s="14"/>
      <c r="O73" s="14"/>
      <c r="P73" s="14"/>
      <c r="Q73" s="95" t="s">
        <v>51</v>
      </c>
      <c r="R73" s="96"/>
      <c r="S73" s="97"/>
      <c r="T73" s="15">
        <f>AVERAGE(T68:T72)</f>
        <v>9</v>
      </c>
      <c r="U73" s="15">
        <f>AVERAGE(U68:U72)</f>
        <v>1.2</v>
      </c>
      <c r="V73" s="15">
        <f>AVERAGE(V68:V72)</f>
        <v>0</v>
      </c>
    </row>
    <row r="77" spans="8:22" ht="18.75" customHeight="1">
      <c r="H77" s="117" t="s">
        <v>45</v>
      </c>
      <c r="I77" s="118"/>
      <c r="J77" s="118"/>
      <c r="K77" s="118"/>
      <c r="L77" s="118"/>
      <c r="M77" s="119"/>
      <c r="N77" s="100" t="s">
        <v>46</v>
      </c>
      <c r="O77" s="102"/>
      <c r="P77" s="102"/>
      <c r="Q77" s="102"/>
      <c r="R77" s="102"/>
      <c r="S77" s="102"/>
      <c r="T77" s="102"/>
      <c r="U77" s="102"/>
      <c r="V77" s="101"/>
    </row>
    <row r="78" spans="8:22" ht="36.75" customHeight="1">
      <c r="H78" s="120"/>
      <c r="I78" s="121"/>
      <c r="J78" s="121"/>
      <c r="K78" s="121"/>
      <c r="L78" s="121"/>
      <c r="M78" s="122"/>
      <c r="N78" s="114" t="s">
        <v>33</v>
      </c>
      <c r="O78" s="115"/>
      <c r="P78" s="116"/>
      <c r="Q78" s="114" t="s">
        <v>34</v>
      </c>
      <c r="R78" s="115"/>
      <c r="S78" s="116"/>
      <c r="T78" s="114" t="s">
        <v>35</v>
      </c>
      <c r="U78" s="115"/>
      <c r="V78" s="116"/>
    </row>
    <row r="79" spans="8:22" ht="15">
      <c r="H79" s="120"/>
      <c r="I79" s="121"/>
      <c r="J79" s="121"/>
      <c r="K79" s="121"/>
      <c r="L79" s="121"/>
      <c r="M79" s="122"/>
      <c r="N79" s="22" t="s">
        <v>4</v>
      </c>
      <c r="O79" s="22" t="s">
        <v>3</v>
      </c>
      <c r="P79" s="22" t="s">
        <v>5</v>
      </c>
      <c r="Q79" s="22" t="s">
        <v>4</v>
      </c>
      <c r="R79" s="22" t="s">
        <v>3</v>
      </c>
      <c r="S79" s="22" t="s">
        <v>5</v>
      </c>
      <c r="T79" s="22" t="s">
        <v>4</v>
      </c>
      <c r="U79" s="22" t="s">
        <v>3</v>
      </c>
      <c r="V79" s="22" t="s">
        <v>5</v>
      </c>
    </row>
    <row r="80" spans="8:22" ht="15">
      <c r="H80" s="123"/>
      <c r="I80" s="124"/>
      <c r="J80" s="124"/>
      <c r="K80" s="124"/>
      <c r="L80" s="124"/>
      <c r="M80" s="125"/>
      <c r="N80" s="22">
        <v>1</v>
      </c>
      <c r="O80" s="22">
        <v>2</v>
      </c>
      <c r="P80" s="22">
        <v>3</v>
      </c>
      <c r="Q80" s="22">
        <v>4</v>
      </c>
      <c r="R80" s="22">
        <v>5</v>
      </c>
      <c r="S80" s="22">
        <v>6</v>
      </c>
      <c r="T80" s="19">
        <v>7</v>
      </c>
      <c r="U80" s="19">
        <v>8</v>
      </c>
      <c r="V80" s="19">
        <v>9</v>
      </c>
    </row>
    <row r="81" spans="8:22" ht="18.75">
      <c r="H81" s="55" t="s">
        <v>47</v>
      </c>
      <c r="I81" s="71"/>
      <c r="J81" s="71"/>
      <c r="K81" s="71"/>
      <c r="L81" s="71"/>
      <c r="M81" s="71"/>
      <c r="N81" s="20">
        <f>'Свод методиста ДО сен'!Q81</f>
        <v>2.4</v>
      </c>
      <c r="O81" s="20">
        <f>'Свод методиста ДО янв'!Q81</f>
        <v>7.8</v>
      </c>
      <c r="P81" s="20">
        <f>T37</f>
        <v>9</v>
      </c>
      <c r="Q81" s="21">
        <f>'Свод методиста ДО сен'!R81</f>
        <v>2.4</v>
      </c>
      <c r="R81" s="20">
        <f>'Свод методиста ДО янв'!S81</f>
        <v>1.6</v>
      </c>
      <c r="S81" s="20">
        <f>U37</f>
        <v>1.2</v>
      </c>
      <c r="T81" s="26">
        <f>'Свод методиста ДО сен'!S81</f>
        <v>2.6</v>
      </c>
      <c r="U81" s="26">
        <f>'Свод методиста ДО янв'!U81</f>
        <v>0</v>
      </c>
      <c r="V81" s="27">
        <f>V37</f>
        <v>0</v>
      </c>
    </row>
    <row r="82" spans="8:22" ht="18.75">
      <c r="H82" s="55" t="s">
        <v>7</v>
      </c>
      <c r="I82" s="71"/>
      <c r="J82" s="71"/>
      <c r="K82" s="71"/>
      <c r="L82" s="71"/>
      <c r="M82" s="71"/>
      <c r="N82" s="20">
        <f>'Свод методиста ДО сен'!Q82</f>
        <v>0</v>
      </c>
      <c r="O82" s="21">
        <f>'Свод методиста ДО янв'!Q82</f>
        <v>6</v>
      </c>
      <c r="P82" s="20">
        <f>T46</f>
        <v>9</v>
      </c>
      <c r="Q82" s="21">
        <f>'Свод методиста ДО сен'!R82</f>
        <v>0</v>
      </c>
      <c r="R82" s="20">
        <f>'Свод методиста ДО янв'!S82</f>
        <v>4</v>
      </c>
      <c r="S82" s="20">
        <f>U46</f>
        <v>3.8</v>
      </c>
      <c r="T82" s="26">
        <f>'Свод методиста ДО сен'!S82</f>
        <v>3.6</v>
      </c>
      <c r="U82" s="26">
        <f>'Свод методиста ДО янв'!U82</f>
        <v>0</v>
      </c>
      <c r="V82" s="27">
        <f>V46</f>
        <v>0</v>
      </c>
    </row>
    <row r="83" spans="8:22" ht="40.5" customHeight="1">
      <c r="H83" s="34" t="s">
        <v>48</v>
      </c>
      <c r="I83" s="35"/>
      <c r="J83" s="35"/>
      <c r="K83" s="35"/>
      <c r="L83" s="35"/>
      <c r="M83" s="35"/>
      <c r="N83" s="20">
        <f>'Свод методиста ДО сен'!Q83</f>
        <v>0</v>
      </c>
      <c r="O83" s="21">
        <f>'Свод методиста ДО янв'!Q83</f>
        <v>5.4</v>
      </c>
      <c r="P83" s="20">
        <f>T55</f>
        <v>8.6</v>
      </c>
      <c r="Q83" s="21">
        <f>'Свод методиста ДО сен'!R83</f>
        <v>0</v>
      </c>
      <c r="R83" s="20">
        <f>'Свод методиста ДО янв'!S83</f>
        <v>4</v>
      </c>
      <c r="S83" s="20">
        <f>U55</f>
        <v>1.6</v>
      </c>
      <c r="T83" s="26">
        <f>'Свод методиста ДО сен'!S83</f>
        <v>3.4</v>
      </c>
      <c r="U83" s="26">
        <f>'Свод методиста ДО янв'!U83</f>
        <v>0</v>
      </c>
      <c r="V83" s="27">
        <f>V55</f>
        <v>0</v>
      </c>
    </row>
    <row r="84" spans="8:22" ht="41.25" customHeight="1">
      <c r="H84" s="70" t="s">
        <v>49</v>
      </c>
      <c r="I84" s="71"/>
      <c r="J84" s="71"/>
      <c r="K84" s="71"/>
      <c r="L84" s="71"/>
      <c r="M84" s="71"/>
      <c r="N84" s="20">
        <f>'Свод методиста ДО сен'!Q84</f>
        <v>0</v>
      </c>
      <c r="O84" s="21">
        <f>'Свод методиста ДО янв'!Q84</f>
        <v>7</v>
      </c>
      <c r="P84" s="20">
        <f>T64</f>
        <v>8.8</v>
      </c>
      <c r="Q84" s="21">
        <f>'Свод методиста ДО сен'!R84</f>
        <v>0</v>
      </c>
      <c r="R84" s="20">
        <f>'Свод методиста ДО янв'!S84</f>
        <v>2.4</v>
      </c>
      <c r="S84" s="20">
        <f>U64</f>
        <v>1.4</v>
      </c>
      <c r="T84" s="26">
        <f>'Свод методиста ДО сен'!S84</f>
        <v>3</v>
      </c>
      <c r="U84" s="26">
        <f>'Свод методиста ДО янв'!U84</f>
        <v>0</v>
      </c>
      <c r="V84" s="27">
        <f>V64</f>
        <v>0</v>
      </c>
    </row>
    <row r="85" spans="8:22" ht="42" customHeight="1">
      <c r="H85" s="67" t="s">
        <v>50</v>
      </c>
      <c r="I85" s="68"/>
      <c r="J85" s="68"/>
      <c r="K85" s="68"/>
      <c r="L85" s="68"/>
      <c r="M85" s="69"/>
      <c r="N85" s="20">
        <f>'Свод методиста ДО сен'!Q85</f>
        <v>0</v>
      </c>
      <c r="O85" s="21">
        <f>'Свод методиста ДО янв'!Q85</f>
        <v>7</v>
      </c>
      <c r="P85" s="20">
        <f>T73</f>
        <v>9</v>
      </c>
      <c r="Q85" s="21">
        <f>'Свод методиста ДО сен'!R85</f>
        <v>0</v>
      </c>
      <c r="R85" s="20">
        <f>'Свод методиста ДО янв'!S85</f>
        <v>2.4</v>
      </c>
      <c r="S85" s="20">
        <f>U73</f>
        <v>1.2</v>
      </c>
      <c r="T85" s="26">
        <f>'Свод методиста ДО сен'!S85</f>
        <v>2.2</v>
      </c>
      <c r="U85" s="26">
        <f>'Свод методиста ДО янв'!U85</f>
        <v>0</v>
      </c>
      <c r="V85" s="27">
        <f>V73</f>
        <v>0</v>
      </c>
    </row>
  </sheetData>
  <sheetProtection/>
  <mergeCells count="117">
    <mergeCell ref="H82:M82"/>
    <mergeCell ref="H84:M84"/>
    <mergeCell ref="H85:M85"/>
    <mergeCell ref="N77:V77"/>
    <mergeCell ref="N78:P78"/>
    <mergeCell ref="Q78:S78"/>
    <mergeCell ref="T78:V78"/>
    <mergeCell ref="H77:M80"/>
    <mergeCell ref="H81:M81"/>
    <mergeCell ref="Q73:S73"/>
    <mergeCell ref="B30:E30"/>
    <mergeCell ref="B31:E31"/>
    <mergeCell ref="Q64:S64"/>
    <mergeCell ref="Q67:S67"/>
    <mergeCell ref="Q68:S68"/>
    <mergeCell ref="Q69:S69"/>
    <mergeCell ref="Q70:S70"/>
    <mergeCell ref="Q71:S71"/>
    <mergeCell ref="Q58:S58"/>
    <mergeCell ref="Q59:S59"/>
    <mergeCell ref="Q60:S60"/>
    <mergeCell ref="Q61:S61"/>
    <mergeCell ref="Q62:S62"/>
    <mergeCell ref="Q63:S63"/>
    <mergeCell ref="Q50:S50"/>
    <mergeCell ref="Q51:S51"/>
    <mergeCell ref="Q52:S52"/>
    <mergeCell ref="Q53:S53"/>
    <mergeCell ref="Q54:S54"/>
    <mergeCell ref="Q55:S55"/>
    <mergeCell ref="Q42:S42"/>
    <mergeCell ref="Q43:S43"/>
    <mergeCell ref="Q44:S44"/>
    <mergeCell ref="Q45:S45"/>
    <mergeCell ref="Q46:S46"/>
    <mergeCell ref="Q49:S49"/>
    <mergeCell ref="Q34:S34"/>
    <mergeCell ref="Q35:S35"/>
    <mergeCell ref="Q36:S36"/>
    <mergeCell ref="Q37:S37"/>
    <mergeCell ref="Q40:S40"/>
    <mergeCell ref="Q41:S41"/>
    <mergeCell ref="CE24:CG24"/>
    <mergeCell ref="B26:D26"/>
    <mergeCell ref="E26:E27"/>
    <mergeCell ref="B27:D27"/>
    <mergeCell ref="Q31:S31"/>
    <mergeCell ref="BO24:BQ24"/>
    <mergeCell ref="BR24:BR25"/>
    <mergeCell ref="BS24:BU24"/>
    <mergeCell ref="BV24:BX24"/>
    <mergeCell ref="BY24:CA24"/>
    <mergeCell ref="AS24:AU24"/>
    <mergeCell ref="AV24:AX24"/>
    <mergeCell ref="CB24:CD24"/>
    <mergeCell ref="AY24:BA24"/>
    <mergeCell ref="BB24:BB25"/>
    <mergeCell ref="BC24:BE24"/>
    <mergeCell ref="BF24:BH24"/>
    <mergeCell ref="BI24:BK24"/>
    <mergeCell ref="BL24:BN24"/>
    <mergeCell ref="AC24:AE24"/>
    <mergeCell ref="AF24:AH24"/>
    <mergeCell ref="AI24:AK24"/>
    <mergeCell ref="AL24:AL25"/>
    <mergeCell ref="AM24:AO24"/>
    <mergeCell ref="AP24:AR24"/>
    <mergeCell ref="M24:O24"/>
    <mergeCell ref="P24:R24"/>
    <mergeCell ref="S24:U24"/>
    <mergeCell ref="V24:V25"/>
    <mergeCell ref="W24:Y24"/>
    <mergeCell ref="Z24:AB24"/>
    <mergeCell ref="BS6:BU6"/>
    <mergeCell ref="BV6:BX6"/>
    <mergeCell ref="BY6:CA6"/>
    <mergeCell ref="CB6:CD6"/>
    <mergeCell ref="CE6:CG6"/>
    <mergeCell ref="B24:D25"/>
    <mergeCell ref="E24:E25"/>
    <mergeCell ref="F24:F25"/>
    <mergeCell ref="G24:I24"/>
    <mergeCell ref="J24:L24"/>
    <mergeCell ref="BC6:BE6"/>
    <mergeCell ref="BF6:BH6"/>
    <mergeCell ref="BI6:BK6"/>
    <mergeCell ref="BL6:BN6"/>
    <mergeCell ref="BO6:BQ6"/>
    <mergeCell ref="BR6:BR7"/>
    <mergeCell ref="AM6:AO6"/>
    <mergeCell ref="AP6:AR6"/>
    <mergeCell ref="AS6:AU6"/>
    <mergeCell ref="AV6:AX6"/>
    <mergeCell ref="AY6:BA6"/>
    <mergeCell ref="BB6:BB7"/>
    <mergeCell ref="W6:Y6"/>
    <mergeCell ref="Z6:AB6"/>
    <mergeCell ref="AC6:AE6"/>
    <mergeCell ref="AF6:AH6"/>
    <mergeCell ref="AI6:AK6"/>
    <mergeCell ref="AL6:AL7"/>
    <mergeCell ref="G6:I6"/>
    <mergeCell ref="J6:L6"/>
    <mergeCell ref="M6:O6"/>
    <mergeCell ref="P6:R6"/>
    <mergeCell ref="S6:U6"/>
    <mergeCell ref="V6:V7"/>
    <mergeCell ref="Q32:S32"/>
    <mergeCell ref="Q33:S33"/>
    <mergeCell ref="Q72:S72"/>
    <mergeCell ref="C2:H2"/>
    <mergeCell ref="C4:L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2022-12-22T06:57:03Z</dcterms:created>
  <dcterms:modified xsi:type="dcterms:W3CDTF">2024-05-30T10:38:46Z</dcterms:modified>
  <cp:category/>
  <cp:version/>
  <cp:contentType/>
  <cp:contentStatus/>
</cp:coreProperties>
</file>