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ms-excel.sheet.macroEnabled.main+xml" PartName="/xl/workbook.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7.xml"/>
  <Override ContentType="application/vnd.openxmlformats-officedocument.drawingml.chart+xml" PartName="/xl/charts/chart27.xml"/>
  <Override ContentType="application/vnd.openxmlformats-officedocument.drawingml.chart+xml" PartName="/xl/charts/chart14.xml"/>
  <Override ContentType="application/vnd.openxmlformats-officedocument.drawingml.chart+xml" PartName="/xl/charts/chart30.xml"/>
  <Override ContentType="application/vnd.openxmlformats-officedocument.drawingml.chart+xml" PartName="/xl/charts/chart18.xml"/>
  <Override ContentType="application/vnd.openxmlformats-officedocument.drawingml.chart+xml" PartName="/xl/charts/chart13.xml"/>
  <Override ContentType="application/vnd.openxmlformats-officedocument.drawingml.chart+xml" PartName="/xl/charts/chart31.xml"/>
  <Override ContentType="application/vnd.openxmlformats-officedocument.drawingml.chart+xml" PartName="/xl/charts/chart26.xml"/>
  <Override ContentType="application/vnd.openxmlformats-officedocument.drawingml.chart+xml" PartName="/xl/charts/chart2.xml"/>
  <Override ContentType="application/vnd.openxmlformats-officedocument.drawingml.chart+xml" PartName="/xl/charts/chart22.xml"/>
  <Override ContentType="application/vnd.openxmlformats-officedocument.drawingml.chart+xml" PartName="/xl/charts/chart8.xml"/>
  <Override ContentType="application/vnd.openxmlformats-officedocument.drawingml.chart+xml" PartName="/xl/charts/chart17.xml"/>
  <Override ContentType="application/vnd.openxmlformats-officedocument.drawingml.chart+xml" PartName="/xl/charts/chart25.xml"/>
  <Override ContentType="application/vnd.openxmlformats-officedocument.drawingml.chart+xml" PartName="/xl/charts/chart12.xml"/>
  <Override ContentType="application/vnd.openxmlformats-officedocument.drawingml.chart+xml" PartName="/xl/charts/chart21.xml"/>
  <Override ContentType="application/vnd.openxmlformats-officedocument.drawingml.chart+xml" PartName="/xl/charts/chart3.xml"/>
  <Override ContentType="application/vnd.openxmlformats-officedocument.drawingml.chart+xml" PartName="/xl/charts/chart16.xml"/>
  <Override ContentType="application/vnd.openxmlformats-officedocument.drawingml.chart+xml" PartName="/xl/charts/chart11.xml"/>
  <Override ContentType="application/vnd.openxmlformats-officedocument.drawingml.chart+xml" PartName="/xl/charts/chart29.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33.xml"/>
  <Override ContentType="application/vnd.openxmlformats-officedocument.drawingml.chart+xml" PartName="/xl/charts/chart24.xml"/>
  <Override ContentType="application/vnd.openxmlformats-officedocument.drawingml.chart+xml" PartName="/xl/charts/chart1.xml"/>
  <Override ContentType="application/vnd.openxmlformats-officedocument.drawingml.chart+xml" PartName="/xl/charts/chart28.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15.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32.xml"/>
  <Override ContentType="application/vnd.openxmlformats-officedocument.drawingml.chart+xml" PartName="/xl/charts/chart5.xml"/>
  <Override ContentType="application/vnd.openxmlformats-officedocument.drawingml.chart+xml" PartName="/xl/charts/chart23.xml"/>
  <Override ContentType="application/vnd.openxmlformats-officedocument.theme+xml" PartName="/xl/theme/theme1.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старт" sheetId="1" r:id="rId4"/>
    <sheet state="visible" name="промежут" sheetId="2" r:id="rId5"/>
    <sheet state="visible" name="итог" sheetId="3" r:id="rId6"/>
    <sheet state="visible" name="Вовченко К. " sheetId="4" r:id="rId7"/>
    <sheet state="visible" name="Иваницкая Е." sheetId="5" r:id="rId8"/>
    <sheet state="visible" name="Горяев Е." sheetId="6" r:id="rId9"/>
    <sheet state="visible" name="Рязанов М." sheetId="7" r:id="rId10"/>
    <sheet state="visible" name="Новиков Т." sheetId="8" r:id="rId11"/>
    <sheet state="visible" name="Мамырханова А." sheetId="9" r:id="rId12"/>
    <sheet state="visible" name="Бекбосынова А." sheetId="10" r:id="rId13"/>
    <sheet state="visible" name="Шкатуло Е." sheetId="11" r:id="rId14"/>
    <sheet state="visible" name="Озиева Р." sheetId="12" r:id="rId15"/>
    <sheet state="visible" name="Бунчак А." sheetId="13" r:id="rId16"/>
    <sheet state="visible" name="Алмасбекұлы А." sheetId="14" r:id="rId17"/>
    <sheet state="visible" name="Волощенко В." sheetId="15" r:id="rId18"/>
    <sheet state="visible" name="Неизведская С." sheetId="16" r:id="rId19"/>
    <sheet state="visible" name="Задорожный Я." sheetId="17" r:id="rId20"/>
    <sheet state="visible" name="Захаров Е." sheetId="18" r:id="rId21"/>
    <sheet state="visible" name="Коробкин Е." sheetId="19" r:id="rId22"/>
    <sheet state="visible" name="Лист17" sheetId="20" r:id="rId23"/>
    <sheet state="visible" name="Лист18" sheetId="21" r:id="rId24"/>
    <sheet state="visible" name="Лист19" sheetId="22" r:id="rId25"/>
    <sheet state="visible" name="Лист20" sheetId="23" r:id="rId26"/>
    <sheet state="visible" name="Лист21" sheetId="24" r:id="rId27"/>
    <sheet state="visible" name="Лист22" sheetId="25" r:id="rId28"/>
    <sheet state="visible" name="Лист23" sheetId="26" r:id="rId29"/>
    <sheet state="visible" name="Лист24" sheetId="27" r:id="rId30"/>
    <sheet state="visible" name="Лист25" sheetId="28" r:id="rId31"/>
    <sheet state="visible" name="Лист26" sheetId="29" r:id="rId32"/>
    <sheet state="visible" name="Лист27" sheetId="30" r:id="rId33"/>
    <sheet state="visible" name="Лист28" sheetId="31" r:id="rId34"/>
    <sheet state="visible" name="Лист29" sheetId="32" r:id="rId35"/>
    <sheet state="visible" name="Лист30" sheetId="33" r:id="rId36"/>
  </sheets>
  <definedNames/>
  <calcPr/>
  <extLst>
    <ext uri="GoogleSheetsCustomDataVersion2">
      <go:sheetsCustomData xmlns:go="http://customooxmlschemas.google.com/" r:id="rId37" roundtripDataChecksum="xOJadeoQxXaRnY0obSXClP0FqEW8SJlchd1Un3niqJc="/>
    </ext>
  </extLst>
</workbook>
</file>

<file path=xl/sharedStrings.xml><?xml version="1.0" encoding="utf-8"?>
<sst xmlns="http://schemas.openxmlformats.org/spreadsheetml/2006/main" count="2373" uniqueCount="252">
  <si>
    <t xml:space="preserve">Сводный отчет  </t>
  </si>
  <si>
    <t>о результатах стартового мониторинга по отслеживанию развития умений и навыков детей</t>
  </si>
  <si>
    <t>Учебный год: 2021-2022       Группа: Игрята   Дата проведения:сентябрь 2021</t>
  </si>
  <si>
    <t>№</t>
  </si>
  <si>
    <t>Ф.И.ребенка</t>
  </si>
  <si>
    <t>Образовательная область "Здоровье"</t>
  </si>
  <si>
    <t>Образовательная область "Коммуникация"</t>
  </si>
  <si>
    <t>Образовательная область "Познание"</t>
  </si>
  <si>
    <t>Образовательная область "Творчество"</t>
  </si>
  <si>
    <t>Образовательная область "Социум"</t>
  </si>
  <si>
    <t>Общее количество</t>
  </si>
  <si>
    <t>Средний уровень</t>
  </si>
  <si>
    <t>Уровень развития умений и навыков</t>
  </si>
  <si>
    <t xml:space="preserve">Вовченко Каролина </t>
  </si>
  <si>
    <t xml:space="preserve">Иваницкая Евгения </t>
  </si>
  <si>
    <t xml:space="preserve">Горяев егор </t>
  </si>
  <si>
    <t xml:space="preserve">Рязанов Максим </t>
  </si>
  <si>
    <t xml:space="preserve">Новиков Тимофей </t>
  </si>
  <si>
    <t xml:space="preserve">Мамырханова Айгуль </t>
  </si>
  <si>
    <t>Бекбосынова Айзере</t>
  </si>
  <si>
    <t xml:space="preserve">Шкатуло Ева </t>
  </si>
  <si>
    <t xml:space="preserve">Озиева Раяна </t>
  </si>
  <si>
    <t xml:space="preserve">Бунчак Анжелика </t>
  </si>
  <si>
    <t xml:space="preserve">Алмасбекұлы Айдын </t>
  </si>
  <si>
    <t xml:space="preserve">Волощенко Виктория </t>
  </si>
  <si>
    <t xml:space="preserve">Неизведская Снежана </t>
  </si>
  <si>
    <t xml:space="preserve">Задорожный Ярослав  </t>
  </si>
  <si>
    <t xml:space="preserve">Захаров Егор </t>
  </si>
  <si>
    <t xml:space="preserve">Коробкин Егор </t>
  </si>
  <si>
    <t>А (всего детей)</t>
  </si>
  <si>
    <t>Б (І уровень)</t>
  </si>
  <si>
    <t>В (ІІ уровень)</t>
  </si>
  <si>
    <t>Г (ІІІ уровень)</t>
  </si>
  <si>
    <t>Доля детей с низким уровнем  %</t>
  </si>
  <si>
    <t>Доля детей со средним уровнем  %</t>
  </si>
  <si>
    <t>Доля детей с высоким уровнем  %</t>
  </si>
  <si>
    <t>стартовый</t>
  </si>
  <si>
    <t>промежуточный</t>
  </si>
  <si>
    <t>итоговый</t>
  </si>
  <si>
    <t>І ур</t>
  </si>
  <si>
    <t>ІІ ур</t>
  </si>
  <si>
    <t>ІІІ ур</t>
  </si>
  <si>
    <t>о результатах промежуточного мониторинга по отслеживанию развития умений и навыков детей</t>
  </si>
  <si>
    <t>Учебный год: 2021-2022      Группа: Игрята    Дата проведения: январь 2022</t>
  </si>
  <si>
    <t xml:space="preserve">Бунчак анжелика </t>
  </si>
  <si>
    <t>о результатах итогового мониторинга по отслеживанию развития умений и навыков детей</t>
  </si>
  <si>
    <t>Учебный год:2021-2022       Группа: игрята     Дата проведения: май 2022</t>
  </si>
  <si>
    <t>Всего детей:        16</t>
  </si>
  <si>
    <t>Индивидуальная карта развития ребенка на  2020-2021 учебный год</t>
  </si>
  <si>
    <r>
      <rPr>
        <rFont val="Times New Roman"/>
        <b/>
        <color theme="1"/>
        <sz val="12.0"/>
      </rPr>
      <t>ФИ ребенка</t>
    </r>
    <r>
      <rPr>
        <rFont val="Times New Roman"/>
        <color theme="1"/>
        <sz val="12.0"/>
      </rPr>
      <t xml:space="preserve">  Вовченко Каралина          </t>
    </r>
    <r>
      <rPr>
        <rFont val="Times New Roman"/>
        <b/>
        <color theme="1"/>
        <sz val="12.0"/>
      </rPr>
      <t xml:space="preserve"> дата рождения 29.03.2016</t>
    </r>
    <r>
      <rPr>
        <rFont val="Times New Roman"/>
        <color theme="1"/>
        <sz val="12.0"/>
      </rPr>
      <t xml:space="preserve">г.            </t>
    </r>
    <r>
      <rPr>
        <rFont val="Times New Roman"/>
        <b/>
        <color theme="1"/>
        <sz val="12.0"/>
      </rPr>
      <t>группа</t>
    </r>
    <r>
      <rPr>
        <rFont val="Times New Roman"/>
        <color theme="1"/>
        <sz val="12.0"/>
      </rPr>
      <t xml:space="preserve">      "Игрята"</t>
    </r>
  </si>
  <si>
    <t>Образовательная область</t>
  </si>
  <si>
    <t xml:space="preserve">Корректирующие мероприятия                  (после стартового контроля) </t>
  </si>
  <si>
    <t xml:space="preserve">Корректирующие мероприятия                      (после промежуточного контроля </t>
  </si>
  <si>
    <t>Корректирующие мероприятия                              (после итогового контроля)</t>
  </si>
  <si>
    <t>ВЫВОДЫ</t>
  </si>
  <si>
    <t>здоровье</t>
  </si>
  <si>
    <t>Формировать умение в подвижных играх, сопровождаемых музыкой, выполнять движения в разных
темпах в соответствии с музыкой:</t>
  </si>
  <si>
    <t>Соответствует III уровню развития. 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t>
  </si>
  <si>
    <t>коммуникация</t>
  </si>
  <si>
    <t xml:space="preserve">Продолжать формировать умениепоследовательно пересказывать рассказы </t>
  </si>
  <si>
    <t>Соответствует III уровню развития. Совершенствовать умение проводить звуковой анализ трех-четырехзвуковых слов</t>
  </si>
  <si>
    <t>познание</t>
  </si>
  <si>
    <t>Закреплять умение получать равенство из неравенства (неравенство из равенства)</t>
  </si>
  <si>
    <t>Соответствует III уровню развития. Закреплять умение сравнивать предметы, используя методы наложения и приложения, прием
попарного сравнивания</t>
  </si>
  <si>
    <t>творчество</t>
  </si>
  <si>
    <t xml:space="preserve">Совершенствовать и развивать умение передать образы предметов живой природы через несложные движения и
позы </t>
  </si>
  <si>
    <t>Соответствует III уровню развития. Закреплять умение создавать сюжетные композиции, дополняя их модными деталями</t>
  </si>
  <si>
    <t>социум</t>
  </si>
  <si>
    <t>Закреплять умение понимать необходимость образования для своего будущего, для успеха</t>
  </si>
  <si>
    <t>Соответствует III уровню развития. Формировать умение помогать по домашним делам</t>
  </si>
  <si>
    <t xml:space="preserve">здоровье </t>
  </si>
  <si>
    <t>Учить правильно  выполненять элементы спортивных игр, применять их в свободной двигательной активности, закреплять интерес к физическим упражнениям и закаливающим процедурам, , развивать навыки самообслуживания, формировать знание основных полезных продуктов питания, умение обращаться к взрослому за помощью при ощущении физической боли у себя или других детей</t>
  </si>
  <si>
    <t xml:space="preserve">Продолжать работу над автаматизацией звуков, введение в словарь слов с противоположным значением, формировать умение рассказывать знакомые произведения, сохраняя последовательность, называть названия понравившихся  художественных произведений, форомировать первоначальное представление о терминах "слово" и "звук", умение правильно держать карандаш и ручку, формировать умение произносить слова и словосочетания, необходимые для общения с окружающими на казахском языке. 
</t>
  </si>
  <si>
    <t>Закреплять умение обобщать числовые значения на основе сравнения групп, называть части суток: утро, день, ночь, сравнивать геометрические фигруры и предметы по величине,  формировать навык преобразования листов бумаги в комочки, спирали, петли, склеивания деталей между собой, собирания композиции, развитие представлений о живой природе, условиях, необходимых для роста растений и животных, умение проявлять сочуствие, сопререживание живым существам</t>
  </si>
  <si>
    <t xml:space="preserve">Совершенствовать умение рисовать деревья, животных, предметы с учетом их особенностей, использовать в рисунке яркие и бледные тона, закрепление навыков лепки посуды по мотивам народных глиняных изделий из целого куска, вдавливая для получения полой формы, развивать технические навыки пользования ножницами, представление о пано, выполнении декоративных копозиций по замыслу, совершенствовать умение играть на детских музыкальных инструментах, слушать игру взрослого на разных музыкальных и шумовых инструментах.
    </t>
  </si>
  <si>
    <t>Совершенствовать умение выполнять в предметно-пространственной развивающей среде игровые действия, отражающие семейные отношения и труд взрослых, расширять знания о декоративном искусстве, музыкальных инструментах казахов, развивать умение знать и называть столицу страны - Нұз-Султан, ее достопримечательности, формировать представление о  проезжей части и светофоре; Формировать представление о человеческих качествах: доброте, любви, вежливости, честности</t>
  </si>
  <si>
    <t>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t>
  </si>
  <si>
    <t>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t>
  </si>
  <si>
    <t>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t>
  </si>
  <si>
    <t xml:space="preserve">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t>
  </si>
  <si>
    <t>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t>
  </si>
  <si>
    <t xml:space="preserve">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t>
  </si>
  <si>
    <t>Вырабатывать четкую артикуляцию звуков и интонационную выразительность,развивать умение различать предложения по интонации (повествовательное, вопросительное, восклицательное), составлять связный последовательный сюжет, использовать в речи образные слова, эпитеты, сравнения, расширять приемы владения различными видами и жанрами театрализованной деятельности, обучать умению устанавливать последовательность звуков в словах, различать мягкие и твердые согласные звуки, правильно держать спину во время письма, рисовать бордюры и штриховать, формировать умение рассказывать наизусть стихи, пословицы и поговорки на казахском языке</t>
  </si>
  <si>
    <t>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t>
  </si>
  <si>
    <t>Совершенствовать умение передавать несложные движения при изображении фигуры человека, составлять узоры на простых формах, применяя цвет на выбор, используя белый и цветной фон, развивать умение отражать впечатления от природы, используя средства образной выразительности; развивать умение лепить по представлению, изображая предметы, виденные на улице, передавать образы по мотивам народных игрушек, размерные соотношения в сюжетной лепке; формировать умение вырезать одинаковые формы из бумаги, сложенной гармошкой, украшать национальные ковры и предметы казахского быта, пользуясь шаблонами и трафаретами  казахского орнамента, строить свою работу в соответствии с правилами перспективы; формировать умение точно интонировать несложные попевки, воспринимать музыку казахского народа, закреплять представление о жанре народного музыкального искуства - кюй, развивать умение инсценировать песню движениями в соответствии с текстом, исполнять на музыкальных инструментах ритм попевок индивидуально и со всей группой</t>
  </si>
  <si>
    <t>Формировать умение называть название детского сада, группы, знать дорогу из детского сада домой, представление о многообразии специальных транспортных средств, их оборудования для выполнения определенного вида работ, расширять представление о некоторых промышленных и сельскохозяйственных профессиях, формировать знания о Президенте Республики Казахстан, о том, что он служит народу, расширять представления о символике страны, ее назначении, о роли участников Великой Отечественной войны, развитие представлений об осевой линии и значении некоторых дорожных знаков;</t>
  </si>
  <si>
    <t>Закреплять умение выполнять упражнения на пресс, полуприседания, приседания и другие силовые упражнения, перестраиваться из ширенги в коллону по одному, по два, по три, формировать навык выполнения спортивных упражнений, закаливающих процедур, закреплять правила безопасного поведения дома и на улице.</t>
  </si>
  <si>
    <t>Развивать звуковой аппарат, закреплять умение сравнивать слова по звучанию,  развитие и обогащение словаря в ходе формирования представлений и знаний об окружающем мире, формирование умения выстраивать правильную формулировку основной мысли, использования средств выразительности для передачи особенностей персонажа, чувствовать характер повествоания, развивать умение определять количество слогов в слове, правильно держать ручку, обводить предметные рисунки, формировать умение произносить слова и предложения со словами, обозначающими цвет, величину, количество предметов и действия с ними на казахском языке</t>
  </si>
  <si>
    <t>Обучение прямого и обратного счета в пределах 7, закрепление представлений об образовании чисел в прделах 7,  развивать умение использовать в речи математические термины,отражающие отношения между предметами по величине, упражнять в умении называть и различать геометрические фигуры (круг, овал, треугольник, прямоугольник) и геометрические тела (шар, куб, цилиндр), формировать представление о том, что утро, день, вечер и ночь составляют сутки, закреплять умение рисовать точки и прямые линии в тетради в клетку; закреплять знание основных деталей строительного материала, умение создавать разные по величине конструкции, используя одни и те же способы для получения разных материалов, формировать навык конструирования из природного и бросового материала; расширять умение различать и называть животных и их детенышей, обитающих на территории Казахстана,  развивать первоначальные навыки ухода за растеними и животными уголка природы, формировать представление о росте и развитии живых организмов, вызывать интерес к эксперементированию со знакомыми материалами.</t>
  </si>
  <si>
    <t>Закреплять умение передавть округлую, четырехугольную, сложную форму при рисовании предметов, развивать технические навыки пользования акварелью,  кистью, пользуясь приемом прижамания кисти к бумаге плашмя, держа ее наклонно и вертикально для рисования лииний разной ширины, закреплять умение располагать элементы казахского орнамента в центре и по краям; закреплять умение лепить с натуры и по представлению пользуясь движениями всей кисти руки и, главным образом, пальцами, сглаживать поверхность влажной тряпочкой, создавать сюжет с однородными предметами, располагая несколько фигурок на одной подставке; совершенствовать умение пользоваться ножницами: разрезать полоски на прямоугольники, квадраты на тругольники, круглую и овальную форму, срезая уголки у квадрата или прямоугольника, развивать желание участвовать в коллективных работах, составлять узоры из геометрических форм и готовых выкроек, украшать ими казахскую бытовую утварь; Закреплять умение передавать настроение песни, петь легким, подвижным звуком, слушать и воспринимать казахскую народную музыку - на примере композиторов кюйши -Курмангазы, кобызиста Коркыт, формировать умение чувствовать танцевальный характер музыки, двигаться в соответствии с ней, исполнять на ударных музыкальных инструментах попевки вместе с группой</t>
  </si>
  <si>
    <t>Закреплять понятие о родственных связях, умение называть свой возраст, полное имя, фамилию, отчество и имя отчество родителей, других членов семьи, закроеплять умение самостоятельно называть и определять материалы, из которыхх сделаны предметы, закрепление зананий о назначении бытовой техники и транспортных средств, формирование представлений о содержании, харктере и значении результатов труда людей разных профессий, формировать правила поведения при исполнении государственного гимна, расширять представления о почетной обязанности защищать свою Родину и служить в Армии, продолжать работу по  знакомству с перекрестком, учить переходить проезжую часть в соответствии с сигналами светофора; развивать умение различать плохие и хорошие поступки, выражать свое настроение через рисунок</t>
  </si>
  <si>
    <t>Закреплять умение выполнять утреннюю гимнастику в течении 10-12 мин, проявлять творческий подход в выполнении основных движений, играть в спортивные игры в паре с воспитателем и детьми, закреплять самостоятельный навык проведения простейших водных прроцедер с постепенным снижением температуры, развивать представление о функции важнейших  органов человека, профилактике заболеваний</t>
  </si>
  <si>
    <t>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t>
  </si>
  <si>
    <t xml:space="preserve">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t>
  </si>
  <si>
    <t>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t>
  </si>
  <si>
    <t>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t>
  </si>
  <si>
    <t>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t>
  </si>
  <si>
    <t>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t>
  </si>
  <si>
    <t>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t>
  </si>
  <si>
    <t>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t>
  </si>
  <si>
    <t>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t>
  </si>
  <si>
    <t>Расширять и совершенствоваь двигаельные навыки, технику выолнения основных движений, развивать умение выполнять музыкально-ритмические движения вразном темпе в соответствии с сопровождением, развивать интерес к выполнению утренней гимнастики, представление о витаминах и полезных продуктах</t>
  </si>
  <si>
    <t>Развивать умение сравнивать слова по звучанию, употреблять в речи слова-обобщения, упражнять в образовании  и употреблении однокоренных слов, простых и сложных предложений, закреплять навык составления рассказов по наблюдениям и картинкам, драмматизации по знакомым сюжетам, совершенствовать умение различать признаки звуков (гласные-согласные), закрпления навыков штриховки, рисования бардюров, обводкипредметных рисунков, счта до 10 и обратно на казахском языке</t>
  </si>
  <si>
    <t>Закреплять умение считать от 1 до 10 в прямом и обратном порядке, формировать умение сравнивать с помощтью условной мерки, умение находить в ближайшем окружени предметы геометрической формы, анализировать их форму, определять положение предметов относительно себя и других предметов, иметь представление о взвешивании, развивать умение последовательно называть дни недели, месяца по времени года, ориентироваться в циферблате, на листе бумаги, рисуя узоры и бордюры; закреплять умение строить конструкции по словесному описанию, на предложенную тему, развивать навыки работы с бумагой, природным и бросовым материалом; закреплять представление о живой природе (грибы, ягоды, перелетные и зимующие птицы, обитатели уголка природы и другое) и неживой природе(воздух, вода, снег, солнце), закреплять умение вести календарь природы, формировать умение эксперементировать со знакомыми материалами, устанавливать причинно-следственные связи</t>
  </si>
  <si>
    <t>Развивать умение замечать особенности разных животных и отражать их в рисунке, изображать объекты природы, используя сочетание красок для предачи колорита, расширять умение составлять симметричные узоры на бумаге разной формы, украшать объемные формы, перадавать в рисунке праздники и быт людей, события сказок и стихотворений; закрепление навыков лепки фигур человека и животных, передавая их пропорцию и положение частей, совершенствовать умение украшать предметы мотивами казахсткого орнамента, создавать сюжетные композиции сказок и рассказов; развивать умение вырезать по силуэтному нарисованому контуру, пользоваться шаблонами и трафаретами, выполнять композиции индивидуально и в небольших группах, составляя ее из частей, украшать силуэты казахским орнаментом, вырезая сразу несколько одинаковых форм из бумаги, сложенной вдвое; развивать умение отличать динамические оттенки различных музыкальных произведений, петь попевку по одному и со всей грппой детей, правильно брать дыхание, развивать умение передавать в движении характер музыки, владеть простейшими навыками игры на детских музыкальных интсрументах</t>
  </si>
  <si>
    <t>Формировать умение называть название детского сада, группы, знать дорогу из детского сада домой, устанавливать взаимосвяззь между свойствами и признаками разнообразных материалов и их использованием, представление о многообразии специальных транспортных средств, их оборудования для выполнения определенного вида работ, расширять представление о некоторых промышленных и сельскохозяйственных профессиях, совершенствовать знания о Родине, Президенте страны, государственных символах, расширять представление о подвиге защитников в ВОВ, формировать понятие об осевой линии и дорожных знаках; воспитывать уважение к старшим, противоположному полу, чувство гордости за свою страну и бережное отношение к природе</t>
  </si>
  <si>
    <t>Развивать умение измениять скорость и направление ходьбы и бега, перестроение по ходу движения в пары, и обратно, в коллону по три, совершенствовать технику выполнения приставного шага с приседанием "пружинка", спортивных упражнениий, расширять способность организовывать самостоятельную двигательную активность на прогулке, выполнять упражнения для формирования осанки, прививать желание вести здоровый образ жизни, знать о его влиянии на жизнь человека</t>
  </si>
  <si>
    <t>Совершенствование навыков звуковой культуры речи, звукового анализа, правильного  употребления в речи прилагательных и наречий в сравнительной степени, формировать умение употреблять в рассказах эпитеты и сравнения, участвовать в диалоге, видеть взаимосвязь между содержанием и художественной формой произведения, проявлять интерес к книгам  и драмматизации, самостоятельно составлять короткие тексты о предметах, называть свой адрес проживания на казахском языке</t>
  </si>
  <si>
    <t>Совершенствование знаний чисел и цифр от 1 до 10, количественного и порядкового счета в прямом и обратном порядке, расширение понимания целого (целое больше каждой своей части, а часть меньше целого), упражнять в назывании и различении геометрических фигур и тел, уметь двигатться в заданном направлении, менять аго по сигналу, развивать умение определять время по циферблату, определять по весу предметы, формировать логические связи и закономерности, учить строить умозаключения; совершенствовать навыки конструирования из цилиндров, из природного, строительного и бросового материала, развивать умение работать коллективно, создавать сюжетные композиции; Развивать умение различать объекты живой, неживой природы и предметы рукотворного мира, знать и различать деревья, кустарники, комнатные растения, определять их строение, способы ухода и размножения, расширять представление о Крнасной книге и животных, занесенных в нее, воспитывать эмоциональную отзывчивость к природе</t>
  </si>
  <si>
    <t xml:space="preserve">Упражнять в рисовании несложных картин природы, срисовывании с натуры ветки деревьев, кустарников с листьями или цветами,закреплять умение расписывать объемные формы по мотивам народного прикладного искусства, развивать рисование по замыслу, самостоятельно выбирая силуэт, орнамент и цветосочетание, формировать умение передавать в рисунках события жини, мотивы легенд и сказаок, быт людей; закрепление навыков применения различной техники лепки, умения сглаживать места соединений, украшения предметов по замыслу, формирование навыков коллективной лепки для общей композиции; формирование умения создавать сложные аппликации по образцу и замыслу, совершенствование вырезывания различными техниками вырезывания по контуру и без него, создания бордюрных и геометрическсих узоров; развивать умение отличать звук домбры отт других музыкальных инструметов, петь песни эмоционально, передавая динамические оттенки, развивать умение инсценировать музыкальные сюжетные игры, применяя образные танцевалььные движения, испольнять попевку на металофоне. </t>
  </si>
  <si>
    <t>совершенствование владением понятием о родственных связях, расширение представленний о многообразии предметов рукотворного мира и их назначении, воспитание уважения к людям разных профессий, формирование умения видеть взаимосвязь людей в труде,формировать знания об исторических корнях казахов: об устройстве и внутреннем убранстве юрты, развивать представление о государственных и национальных праздниках страны, их значении, воспитывать уважение к ветеранам ВОВ и защитникам Родины, закреплять умение выполнять правила дорожного движения; раскрывать внутренний мир ребенка, закреплять нормы нравственно-этического поведения</t>
  </si>
  <si>
    <t>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t>
  </si>
  <si>
    <t>Закрпелять умение соединять звуки в слоги, констатировать словосочетания и предложения, высказываться распространенными предложениями, выражать свои чувства к персонажам с помощью речевых и неречевых средств, формировать умениен называть литературный жанр, проявлять интерес к национальному фольклору, закреплять умение проводить звуковой анализ четырехзвуковых слов различной звуковой структуры, определять звонкость и глухость согласных звуков,, выделять ударный слог, различать рабочую строку и межстрочное пространство в прописи, формировать навык участия в диалоге, самостоятельном составлении рассказов о предметах и своей Родине на казахском языке.</t>
  </si>
  <si>
    <t>Совершенствовать навыки количественного и порядкового счета в пределах 10, умение решать простые примеры и задачи, использовать в речи математические термины, отражающие отношения предметов по количеству, величине, положению в пространстве, развивать предстваление о том, что вес предмета не зависит от его размера, формировать умение выполнять графические диктанты (на слух по клеточкам); закреплять умение преобразовывать плоскостные бумажные формы в объемные, создавать сюжетные композиции из природноого и бросового материала по образцу и представлению; совершенствовать экологические знания о смене времен года, объектах живой и неживой природы, взаимосвязях между ними, развивать умение устанавливать причинно-следственные связи на основе опытов и эксперементирования, формировать умение знать и называть животных и растения, занесенных в Красную книгу Казахстана., воспитывать позитивное отношение к природе</t>
  </si>
  <si>
    <t>Закреплять умение рисовать с натуры и по замыслу сложные формы, используя различную технику в рисовании, развивать умение составлять эскиз рисунка или орнамента, расписывать силуэты по мотивам народного творчества, пердавть в рисунках сюжеты летнего отдыха, явления природы, труд людей, пользуясь правилами построения композиции; развивать умение применять различные способы лепки: конструктивный (из отдельных частей) или скульптурный (из целого куска), использовать в качестве натуры народные игрушки и скульптуры малых форм, украшать декоративные изделения по замыслу, пользуясь налепами или стекой, использовать полученные знания и умения для создания коллективной лепки; развивать умение создавть аппликации по памяти, с натуры, обращая внимание на форму, пропорции, объем, совершенствовать технику владения ножницами, умение соблюдать технику безопасности при вырезании, формированть умение изображать в аппликации труд людей, природу Казахстана; закреплять умение называть признаки музыкальных жанров, знать музыкальные профессии и известные именга композиторов, исполнять самостоятельно знакомую песню с музыкалььным сопровождением и без него, развивать умение придумать танец, используя знакомые музыкально-ритмические движения в соответствии с музыкой, развивать умение играть на казахских народных инструментах, участвовать в ансамбле</t>
  </si>
  <si>
    <t>Совершенствовать и расширять знания ребенка об окружающем его предметном мире, родстенных отношениях, транспорте, средствах сязи, профессиях людей, развивать понимание того, что окружающие предметы созданы трудом человека, и к ним нужно бережно относиться, развивать представление о кочевом образе жизни казахов, совершенствовать знания о стране, ее столице, Президенте и Армии, формировать культуру пешехода и пассажира, правильного поведения на проезжей части; раскрывать осмысление собственной неповторимости, понимание необходимости следовать общепринятым нормам, выражать доброжелательность в отношении всего окружающего мира.</t>
  </si>
  <si>
    <t>Индивидуальная карта развития ребенка на  2021-2022 учебный год</t>
  </si>
  <si>
    <r>
      <rPr>
        <rFont val="Times New Roman"/>
        <b/>
        <color theme="1"/>
        <sz val="12.0"/>
      </rPr>
      <t>ФИ ребенка</t>
    </r>
    <r>
      <rPr>
        <rFont val="Times New Roman"/>
        <color theme="1"/>
        <sz val="12.0"/>
      </rPr>
      <t xml:space="preserve">  Иваницкая Евгения        </t>
    </r>
    <r>
      <rPr>
        <rFont val="Times New Roman"/>
        <b/>
        <color theme="1"/>
        <sz val="12.0"/>
      </rPr>
      <t xml:space="preserve"> дата рождения 07.03.2016</t>
    </r>
    <r>
      <rPr>
        <rFont val="Times New Roman"/>
        <color theme="1"/>
        <sz val="12.0"/>
      </rPr>
      <t xml:space="preserve">г.            </t>
    </r>
    <r>
      <rPr>
        <rFont val="Times New Roman"/>
        <b/>
        <color theme="1"/>
        <sz val="12.0"/>
      </rPr>
      <t>группа</t>
    </r>
    <r>
      <rPr>
        <rFont val="Times New Roman"/>
        <color theme="1"/>
        <sz val="12.0"/>
      </rPr>
      <t xml:space="preserve">        "Игрята"</t>
    </r>
  </si>
  <si>
    <t>Соответствует III уровню развития. Закреплять умение проявлять активность в спортивных играх и упражнениях</t>
  </si>
  <si>
    <t>Формировать умение знать прямой и обратный счет до 10</t>
  </si>
  <si>
    <t>Соответствует III уровню развития.Закреплять умение  составлять короткие рассказы о игрушках и картинах по образцу педагога</t>
  </si>
  <si>
    <t>Формировать умение находить в окружающей среде предметы, похожие на геометрические фигуры,
определяет их формы</t>
  </si>
  <si>
    <t>Соответствует III уровню развития. Закреплять умение преобразовывать плоскостные бумажные формы в объемные</t>
  </si>
  <si>
    <t>Формировать умение владеть элементарными навыками игры на музыкальных инструментах для
детей</t>
  </si>
  <si>
    <t>Соответствует III уровню развития.</t>
  </si>
  <si>
    <t>Формировать умение проявлять уважение к ценностям казахского народа</t>
  </si>
  <si>
    <t>Соответствует III уровню развития. Закреплять умение всегда старается быть справедливым по отношению к окружающим,
поддерживать их, помогать</t>
  </si>
  <si>
    <r>
      <rPr>
        <rFont val="Times New Roman"/>
        <b/>
        <color theme="1"/>
        <sz val="12.0"/>
      </rPr>
      <t>ФИ ребенка</t>
    </r>
    <r>
      <rPr>
        <rFont val="Times New Roman"/>
        <color theme="1"/>
        <sz val="12.0"/>
      </rPr>
      <t xml:space="preserve">  Горяев Егор          </t>
    </r>
    <r>
      <rPr>
        <rFont val="Times New Roman"/>
        <b/>
        <color theme="1"/>
        <sz val="12.0"/>
      </rPr>
      <t xml:space="preserve"> дата рождения  </t>
    </r>
    <r>
      <rPr>
        <rFont val="Times New Roman"/>
        <color theme="1"/>
        <sz val="12.0"/>
      </rPr>
      <t xml:space="preserve">   28.03.2016г.            </t>
    </r>
    <r>
      <rPr>
        <rFont val="Times New Roman"/>
        <b/>
        <color theme="1"/>
        <sz val="12.0"/>
      </rPr>
      <t>группа</t>
    </r>
    <r>
      <rPr>
        <rFont val="Times New Roman"/>
        <color theme="1"/>
        <sz val="12.0"/>
      </rPr>
      <t xml:space="preserve">        "Игрята"</t>
    </r>
  </si>
  <si>
    <t>Соответствует III уровню развития. Закреплять понимние  важности и необходимости закаливающих процедур</t>
  </si>
  <si>
    <t>Формировать умение делить слова на слоги, определять их количество и порядок</t>
  </si>
  <si>
    <t>Соответствует II уровню развития.Закреплять умение внимательно слушать собеседника, правильно задавать вопросы и давать короткие
или полные ответы на них</t>
  </si>
  <si>
    <t>Закреплять умение различать вопросы "Сколько?", "Который?" ("Какой?") и правильно отвечать
на них</t>
  </si>
  <si>
    <t>Соответствует III уровню развития. Закреплять умение ориентироваться на листе бумаги, называть последовательно дни недели,
месяцы по временам года</t>
  </si>
  <si>
    <t>Закреплять умение лепить с натуры и по представлению знакомые предметы разной формы и
величины</t>
  </si>
  <si>
    <t>Соответствует III уровню развития. Закреплять умение получать новые цвета (фиолетовый) и оттенки (синий, розовый, темнозеленый) путем смешивания красок</t>
  </si>
  <si>
    <t>Формировать умение выражать словесно свои добрые чувства членам семьи</t>
  </si>
  <si>
    <t>Соответствует II уровню развития Закреплять умение самостоятельно определять, из каких материалов изготовлены предметы, и
описывать их качества и свойства:</t>
  </si>
  <si>
    <r>
      <rPr>
        <rFont val="Times New Roman"/>
        <b/>
        <color theme="1"/>
        <sz val="12.0"/>
      </rPr>
      <t>ФИ ребенка</t>
    </r>
    <r>
      <rPr>
        <rFont val="Times New Roman"/>
        <color theme="1"/>
        <sz val="12.0"/>
      </rPr>
      <t xml:space="preserve">  Рязанов Максим          </t>
    </r>
    <r>
      <rPr>
        <rFont val="Times New Roman"/>
        <b/>
        <color theme="1"/>
        <sz val="12.0"/>
      </rPr>
      <t xml:space="preserve"> дата рождения 25.08.2016</t>
    </r>
    <r>
      <rPr>
        <rFont val="Times New Roman"/>
        <color theme="1"/>
        <sz val="12.0"/>
      </rPr>
      <t xml:space="preserve">г.            </t>
    </r>
    <r>
      <rPr>
        <rFont val="Times New Roman"/>
        <b/>
        <color theme="1"/>
        <sz val="12.0"/>
      </rPr>
      <t>группа</t>
    </r>
    <r>
      <rPr>
        <rFont val="Times New Roman"/>
        <color theme="1"/>
        <sz val="12.0"/>
      </rPr>
      <t xml:space="preserve">   "Игрята"</t>
    </r>
  </si>
  <si>
    <t>Соответствует III уровню развития. закреплять умение владеть навыками самообслуживания и ухода за одеждой</t>
  </si>
  <si>
    <t>Закреплять умение составлять простые предложения с предложенными словами</t>
  </si>
  <si>
    <t>Соответствует III уровню развития. закреплять умение составлять простые предложения с предложенными словами</t>
  </si>
  <si>
    <t>Закреплять умение располагать предметы в пространстве, знать направления движения</t>
  </si>
  <si>
    <t>Соответствует II уровню развития. Закрепляь умение различать и называть геометрические фигуры (круг, овал, треугольник,
квадрат, прямоугольник)</t>
  </si>
  <si>
    <t>Развивать умение распозновать изделиями казахского народа, изготовленных из природных
материалов (убранства юрты, предметы быта, посуда), знать материалы, из
которых они изготовлены</t>
  </si>
  <si>
    <t>Соответствует III уровню развития. Закреплять умение выполнять сюжетные композиции как индивидуально, так и в небольших
группах, согласованно выполняя задачи</t>
  </si>
  <si>
    <t>Соответствует III уровню развития. Закреплять умение говорить осознанно, выражать свое мнение</t>
  </si>
  <si>
    <r>
      <rPr>
        <rFont val="Times New Roman"/>
        <b/>
        <color theme="1"/>
        <sz val="12.0"/>
      </rPr>
      <t>ФИ ребенка</t>
    </r>
    <r>
      <rPr>
        <rFont val="Times New Roman"/>
        <color theme="1"/>
        <sz val="12.0"/>
      </rPr>
      <t xml:space="preserve">  Новиков Тимофей       </t>
    </r>
    <r>
      <rPr>
        <rFont val="Times New Roman"/>
        <b/>
        <color theme="1"/>
        <sz val="12.0"/>
      </rPr>
      <t xml:space="preserve"> дата рождения  </t>
    </r>
    <r>
      <rPr>
        <rFont val="Times New Roman"/>
        <color theme="1"/>
        <sz val="12.0"/>
      </rPr>
      <t xml:space="preserve"> 02.01.2016г.            </t>
    </r>
    <r>
      <rPr>
        <rFont val="Times New Roman"/>
        <b/>
        <color theme="1"/>
        <sz val="12.0"/>
      </rPr>
      <t>группа</t>
    </r>
    <r>
      <rPr>
        <rFont val="Times New Roman"/>
        <color theme="1"/>
        <sz val="12.0"/>
      </rPr>
      <t xml:space="preserve">     "Игрята"</t>
    </r>
  </si>
  <si>
    <t>Соответствует III уровню развития. Закреплять умение бегать с разной скоростью - медленно, быстро, в среднем темпе, непрерывно</t>
  </si>
  <si>
    <t>Закреплять умение определять количество слогов в слове</t>
  </si>
  <si>
    <t>Соответствует I уровню развития. Закреплять умение произносить имена существительные, связывая их с числительными и
прилагательными с существительными</t>
  </si>
  <si>
    <t xml:space="preserve">Закреплять умение собирать пазлы, выполнять игровые задания на логику </t>
  </si>
  <si>
    <t>Соответствует II уровню развития. Формировать умение знать прямой и обратный счет в пределах 10-ти</t>
  </si>
  <si>
    <t>Закреплять умение  пользоваться красками, смешивать акварель в палитре с водой, красить
карандашом различными принтами, для получения насыщенных цветов</t>
  </si>
  <si>
    <t>Соответствует II уровню развития. Закреплять умение лепить разнообразную казахскую посуду, предметы быта, ювелирные изделия
и украшать их орнаментами и аксессуарами</t>
  </si>
  <si>
    <t>Формировать умение любить свою Родину, иметь представление о казахстанской армии</t>
  </si>
  <si>
    <t>Соответствует II уровню развития. закреплять умение уважать старших, заботится о младших</t>
  </si>
  <si>
    <r>
      <rPr>
        <rFont val="Times New Roman"/>
        <b/>
        <color theme="1"/>
        <sz val="12.0"/>
      </rPr>
      <t>ФИ ребенка</t>
    </r>
    <r>
      <rPr>
        <rFont val="Times New Roman"/>
        <color theme="1"/>
        <sz val="12.0"/>
      </rPr>
      <t xml:space="preserve"> Мамырханова Айгуль   </t>
    </r>
    <r>
      <rPr>
        <rFont val="Times New Roman"/>
        <b/>
        <color theme="1"/>
        <sz val="12.0"/>
      </rPr>
      <t xml:space="preserve"> дата рождения  </t>
    </r>
    <r>
      <rPr>
        <rFont val="Times New Roman"/>
        <color theme="1"/>
        <sz val="12.0"/>
      </rPr>
      <t xml:space="preserve"> 14.08.2016г.            </t>
    </r>
    <r>
      <rPr>
        <rFont val="Times New Roman"/>
        <b/>
        <color theme="1"/>
        <sz val="12.0"/>
      </rPr>
      <t>группа</t>
    </r>
    <r>
      <rPr>
        <rFont val="Times New Roman"/>
        <color theme="1"/>
        <sz val="12.0"/>
      </rPr>
      <t xml:space="preserve">     "Игрята"</t>
    </r>
  </si>
  <si>
    <t>Соответствует I уровню развития. Закреплять умения перестраиваться из шеренги в колонну по одному, выполнять повороты на
месте</t>
  </si>
  <si>
    <t>Закреплять умение с интересом выполнять задание по подготовке руки к письму</t>
  </si>
  <si>
    <t>Соответствует I уровню развития. Закреплять умение выполнять звуковой анализ слов: определять порядок звуков в слове, гласных
и согласных .</t>
  </si>
  <si>
    <t>Закреплять умение находить в окружающей среде предметы, похожие на геометрические фигуры,
определять их формы</t>
  </si>
  <si>
    <t>Соответствует I уровню развития. закреплять умение сравнивать предметы, используя методы наложения и приложения, прием
попарного сравнивания.</t>
  </si>
  <si>
    <t>Закреплять умение опираясь на наглядность, создавать поделки по воображению, представлению</t>
  </si>
  <si>
    <t>Соответствует I уровню развития. закреплять умение правильно использовать ножницы и клей</t>
  </si>
  <si>
    <t>закреплять умение стремится к достижению наилучших результатов в труде, творческой
деятельности:</t>
  </si>
  <si>
    <t>Соответствует I уровню развития. Продолжать учить стремится к достижению наилучших результатов в труде, творческой
деятельности</t>
  </si>
  <si>
    <r>
      <rPr>
        <rFont val="Times New Roman"/>
        <b/>
        <color theme="1"/>
        <sz val="12.0"/>
      </rPr>
      <t>ФИ ребенка</t>
    </r>
    <r>
      <rPr>
        <rFont val="Times New Roman"/>
        <color theme="1"/>
        <sz val="12.0"/>
      </rPr>
      <t xml:space="preserve"> Бекбосынова Айзере          </t>
    </r>
    <r>
      <rPr>
        <rFont val="Times New Roman"/>
        <b/>
        <color theme="1"/>
        <sz val="12.0"/>
      </rPr>
      <t xml:space="preserve"> дата рождения  </t>
    </r>
    <r>
      <rPr>
        <rFont val="Times New Roman"/>
        <color theme="1"/>
        <sz val="12.0"/>
      </rPr>
      <t xml:space="preserve">  25.08.2016г.            </t>
    </r>
    <r>
      <rPr>
        <rFont val="Times New Roman"/>
        <b/>
        <color theme="1"/>
        <sz val="12.0"/>
      </rPr>
      <t>группа</t>
    </r>
    <r>
      <rPr>
        <rFont val="Times New Roman"/>
        <color theme="1"/>
        <sz val="12.0"/>
      </rPr>
      <t xml:space="preserve">     "Игрята"</t>
    </r>
  </si>
  <si>
    <t xml:space="preserve">Соответствует III уровню развития. Продолжать формировать умение проявлять в играх физические качества: быстроту, силу, выносливость,
гибкость, ловкость. </t>
  </si>
  <si>
    <t xml:space="preserve">Соответствует II уровню развития. Продолжать учить произносить имена существительные, связывая их с числительными и
прилагательными с существительными: </t>
  </si>
  <si>
    <t>Соответствует III уровню развития. Закреплять умение располагать предметы в порядке возрастания и убывания.</t>
  </si>
  <si>
    <t xml:space="preserve">Соответствует III уровню развития. Закреплять умение рисовать элементы казахского орнамента и украшать ими одежду, предметы
быта </t>
  </si>
  <si>
    <t>Соответствует III уровню развития. Закреплять знания о  символах государства</t>
  </si>
  <si>
    <r>
      <rPr>
        <rFont val="Times New Roman"/>
        <b/>
        <color theme="1"/>
        <sz val="12.0"/>
      </rPr>
      <t>ФИ ребенка</t>
    </r>
    <r>
      <rPr>
        <rFont val="Times New Roman"/>
        <color theme="1"/>
        <sz val="12.0"/>
      </rPr>
      <t xml:space="preserve">  Шкатуло Ева        </t>
    </r>
    <r>
      <rPr>
        <rFont val="Times New Roman"/>
        <b/>
        <color theme="1"/>
        <sz val="12.0"/>
      </rPr>
      <t xml:space="preserve"> дата рождения  </t>
    </r>
    <r>
      <rPr>
        <rFont val="Times New Roman"/>
        <color theme="1"/>
        <sz val="12.0"/>
      </rPr>
      <t xml:space="preserve">   09.10.2015г.            </t>
    </r>
    <r>
      <rPr>
        <rFont val="Times New Roman"/>
        <b/>
        <color theme="1"/>
        <sz val="12.0"/>
      </rPr>
      <t>группа</t>
    </r>
    <r>
      <rPr>
        <rFont val="Times New Roman"/>
        <color theme="1"/>
        <sz val="12.0"/>
      </rPr>
      <t xml:space="preserve">   "Игрята"</t>
    </r>
  </si>
  <si>
    <t>Соответствует III уровню развития. Использует навыки лазанья, ползания, ловкости движений.</t>
  </si>
  <si>
    <t>закреплять умение штриховать, раскрашивать геометрические фигуры, овощи, фрукты; обводить
готовые рисунки, не выходя за контуры</t>
  </si>
  <si>
    <t>Соответствует II уровню развития. Способствовать развитию фонематического слуха.</t>
  </si>
  <si>
    <t>Закреплять прямой и обратный счет в пределах 10-ти, находиьт в окружающей среде предметы, похожие на геометрические фигуры,
определяет их формы:</t>
  </si>
  <si>
    <t>Соответстует II уровню развития. Закрепление знания о последовательности различных событий времемени суток.</t>
  </si>
  <si>
    <t>Закреплять умение составлять сюжетные композиции по содержанию сказок и рассказов</t>
  </si>
  <si>
    <t>Соответствует III уровню развития. Закрепление умения вырезать различные формы вырезание предметов из бумаги сложенной вдвое, пополам.</t>
  </si>
  <si>
    <t>Закреплять умение говорить осознанно, выражает свое мнение</t>
  </si>
  <si>
    <t>Соответствует III уровню развития. Продолжать учить самостоятельно определяет, из каких материалов изготовлены предметы, и описывать их качества и свойства.</t>
  </si>
  <si>
    <r>
      <rPr>
        <rFont val="Times New Roman"/>
        <b/>
        <color theme="1"/>
        <sz val="12.0"/>
      </rPr>
      <t>ФИ ребенка</t>
    </r>
    <r>
      <rPr>
        <rFont val="Times New Roman"/>
        <color theme="1"/>
        <sz val="12.0"/>
      </rPr>
      <t xml:space="preserve">  Озиева Раяна       </t>
    </r>
    <r>
      <rPr>
        <rFont val="Times New Roman"/>
        <b/>
        <color theme="1"/>
        <sz val="12.0"/>
      </rPr>
      <t xml:space="preserve"> дата рождения  </t>
    </r>
    <r>
      <rPr>
        <rFont val="Times New Roman"/>
        <color theme="1"/>
        <sz val="12.0"/>
      </rPr>
      <t xml:space="preserve">   03.07.2016г.            </t>
    </r>
    <r>
      <rPr>
        <rFont val="Times New Roman"/>
        <b/>
        <color theme="1"/>
        <sz val="12.0"/>
      </rPr>
      <t>группа</t>
    </r>
    <r>
      <rPr>
        <rFont val="Times New Roman"/>
        <color theme="1"/>
        <sz val="12.0"/>
      </rPr>
      <t xml:space="preserve">     "Игрята"</t>
    </r>
  </si>
  <si>
    <t>Соответствует III уровню развития. Закреплять умение проявлять в играх физические качества: быстроту, силу, выносливость,
гибкость, ловкость</t>
  </si>
  <si>
    <t>Продолжать учить участвовать  в инсценировке художественного произведения, распределив его на
роли:</t>
  </si>
  <si>
    <t>Соответствует III уровню развития. Закреплять умение определять количество слогов в слове.</t>
  </si>
  <si>
    <t>Формировать умение сравнивать предметы, используя методы наложения и приложения, прием
попарного сравнивания</t>
  </si>
  <si>
    <t>Соответствует III уровню развития. Закреплять умение находит в окружающей среде предметы, похожие на геометрические фигуры,
определяет их формы</t>
  </si>
  <si>
    <t>Продолжать учить умению  пользоваться красками, смешивать акварель в палитре с водой, красить
карандашом различными принтами, для получения насыщенных цветов</t>
  </si>
  <si>
    <t>Соответствует III уровню развития. Закреплять умение совместно конструировать необходимую для игры конструкцию, выполнять
работу по согласованию, играть с готовой конструкцией</t>
  </si>
  <si>
    <t>Продолжать развивать понимание  значение живописной природы, достопримечательностей,
исторических мест и культурного наследия Казахстана</t>
  </si>
  <si>
    <t>Соответствует II уровню развития. Закреплять умение проявлять уважение к ценностям казахского народа</t>
  </si>
  <si>
    <r>
      <rPr>
        <rFont val="Times New Roman"/>
        <b/>
        <color theme="1"/>
        <sz val="12.0"/>
      </rPr>
      <t>ФИ ребенка</t>
    </r>
    <r>
      <rPr>
        <rFont val="Times New Roman"/>
        <color theme="1"/>
        <sz val="12.0"/>
      </rPr>
      <t xml:space="preserve">  Бунчак Анжелика         </t>
    </r>
    <r>
      <rPr>
        <rFont val="Times New Roman"/>
        <b/>
        <color theme="1"/>
        <sz val="12.0"/>
      </rPr>
      <t xml:space="preserve"> дата рождения  25.05.2016</t>
    </r>
    <r>
      <rPr>
        <rFont val="Times New Roman"/>
        <color theme="1"/>
        <sz val="12.0"/>
      </rPr>
      <t xml:space="preserve">г.            </t>
    </r>
    <r>
      <rPr>
        <rFont val="Times New Roman"/>
        <b/>
        <color theme="1"/>
        <sz val="12.0"/>
      </rPr>
      <t>группа</t>
    </r>
    <r>
      <rPr>
        <rFont val="Times New Roman"/>
        <color theme="1"/>
        <sz val="12.0"/>
      </rPr>
      <t xml:space="preserve">     "Игрята"</t>
    </r>
  </si>
  <si>
    <t xml:space="preserve">Соответствует III уровню развития. Продолжать учить произносить имена существительные, связывая их с числительными и
прилагательными с существительными: </t>
  </si>
  <si>
    <t>Закреплять умение оценивать свои поступки и поступки других людей</t>
  </si>
  <si>
    <r>
      <rPr>
        <rFont val="Times New Roman"/>
        <b/>
        <color theme="1"/>
        <sz val="12.0"/>
      </rPr>
      <t>ФИ ребенка</t>
    </r>
    <r>
      <rPr>
        <rFont val="Times New Roman"/>
        <color theme="1"/>
        <sz val="12.0"/>
      </rPr>
      <t xml:space="preserve">  Алмасбекұлы Айдын      </t>
    </r>
    <r>
      <rPr>
        <rFont val="Times New Roman"/>
        <b/>
        <color theme="1"/>
        <sz val="12.0"/>
      </rPr>
      <t xml:space="preserve"> дата рождения  </t>
    </r>
    <r>
      <rPr>
        <rFont val="Times New Roman"/>
        <color theme="1"/>
        <sz val="12.0"/>
      </rPr>
      <t xml:space="preserve">  11.10.2015г.            </t>
    </r>
    <r>
      <rPr>
        <rFont val="Times New Roman"/>
        <b/>
        <color theme="1"/>
        <sz val="12.0"/>
      </rPr>
      <t>группа</t>
    </r>
    <r>
      <rPr>
        <rFont val="Times New Roman"/>
        <color theme="1"/>
        <sz val="12.0"/>
      </rPr>
      <t xml:space="preserve">   "Игрята"</t>
    </r>
  </si>
  <si>
    <t>Соответствует III уровню развития. Закреплять умение проявлять активность в самостоятельной организации подвижных игр</t>
  </si>
  <si>
    <t>Закреплять умение ориентироваться  на странице прописи, различать рабочую строку и
межстрочное пространство</t>
  </si>
  <si>
    <t>Соответствует II уровню развития. Закреплять знания о прямом  и обратном счет до 10</t>
  </si>
  <si>
    <t>Закреплять умение ориентироваться на листе бумаги, называть последовательно дни недели,
месяцы по временам года</t>
  </si>
  <si>
    <t>Соответствует II уровню развития.Закреплять умение располагать предметы в пространстве, знать направления движения</t>
  </si>
  <si>
    <t>Закреплять умение передавать соотношение объектов по величине, видит форму частей различных
предметов, их строение, пропорции</t>
  </si>
  <si>
    <t>Соответствует II уровню развития. Закреплять умение выполнять сюжетные композиции как индивидуально, так и в небольших
группах, согласованно выполняя задачи</t>
  </si>
  <si>
    <t>закреплять умение всегда старается быть справедливым по отношению к окружающим,
поддерживать их, помогать</t>
  </si>
  <si>
    <t>Соответствует II уровню развития. Закреплять знания о  символах государства</t>
  </si>
  <si>
    <r>
      <rPr>
        <rFont val="Times New Roman"/>
        <b/>
        <color theme="1"/>
        <sz val="12.0"/>
      </rPr>
      <t>ФИ ребенка</t>
    </r>
    <r>
      <rPr>
        <rFont val="Times New Roman"/>
        <color theme="1"/>
        <sz val="12.0"/>
      </rPr>
      <t xml:space="preserve">  Волощенко Виктория       </t>
    </r>
    <r>
      <rPr>
        <rFont val="Times New Roman"/>
        <b/>
        <color theme="1"/>
        <sz val="12.0"/>
      </rPr>
      <t xml:space="preserve"> дата рождения  </t>
    </r>
    <r>
      <rPr>
        <rFont val="Times New Roman"/>
        <color theme="1"/>
        <sz val="12.0"/>
      </rPr>
      <t xml:space="preserve"> 24.07.2016г.            </t>
    </r>
    <r>
      <rPr>
        <rFont val="Times New Roman"/>
        <b/>
        <color theme="1"/>
        <sz val="12.0"/>
      </rPr>
      <t>группа</t>
    </r>
    <r>
      <rPr>
        <rFont val="Times New Roman"/>
        <color theme="1"/>
        <sz val="12.0"/>
      </rPr>
      <t xml:space="preserve">     "Игрята"</t>
    </r>
  </si>
  <si>
    <t>Развивать умение штриховать, раскрашивать геометрические фигуры, овощи, фрукты; обводить
готовые рисунки, не выходя за контуры</t>
  </si>
  <si>
    <t>Закреплять умение различать и называть геометрические фигуры (круг, овал, треугольник,
квадрат, прямоугольник)</t>
  </si>
  <si>
    <t>Соответствует II уровню развития. Закреплять умение располагать предметы в порядке возрастания и убывания.</t>
  </si>
  <si>
    <t>Развивать умение рисовать элементы казахского орнамента и украшает ими одежду, предметы
быта</t>
  </si>
  <si>
    <t>Соответствует III уровню развития. Закреплять умение вырезать знакомые или придуманные различные образы, сразу несколько
одинаковых форм из бумаги, сложенной гармошкой, и предметы
симметричной формы из бумаги, сложенной вдвое</t>
  </si>
  <si>
    <t>закреплять знания о том , что окружающие предметы, игрушки созданы трудом человека, и к ним
нужно бережно относиться</t>
  </si>
  <si>
    <t>Соответствует II уровню развития. Продолжать учить самостоятельно определяет, из каких материалов изготовлены предметы, и описывать их качества и свойства.</t>
  </si>
  <si>
    <r>
      <rPr>
        <rFont val="Times New Roman"/>
        <b/>
        <color theme="1"/>
        <sz val="12.0"/>
      </rPr>
      <t>ФИ ребенка</t>
    </r>
    <r>
      <rPr>
        <rFont val="Times New Roman"/>
        <color theme="1"/>
        <sz val="12.0"/>
      </rPr>
      <t xml:space="preserve"> Неизведскаяя Снежанна       </t>
    </r>
    <r>
      <rPr>
        <rFont val="Times New Roman"/>
        <b/>
        <color theme="1"/>
        <sz val="12.0"/>
      </rPr>
      <t xml:space="preserve"> дата рождения  26.10.2015</t>
    </r>
    <r>
      <rPr>
        <rFont val="Times New Roman"/>
        <color theme="1"/>
        <sz val="12.0"/>
      </rPr>
      <t xml:space="preserve">г.            </t>
    </r>
    <r>
      <rPr>
        <rFont val="Times New Roman"/>
        <b/>
        <color theme="1"/>
        <sz val="12.0"/>
      </rPr>
      <t>группа</t>
    </r>
    <r>
      <rPr>
        <rFont val="Times New Roman"/>
        <color theme="1"/>
        <sz val="12.0"/>
      </rPr>
      <t xml:space="preserve">     "Игрята"</t>
    </r>
  </si>
  <si>
    <t>Соответствует III уровню развития. закреплять умение сравнивать предметы, используя методы наложения и приложения, прием
попарного сравнивания.</t>
  </si>
  <si>
    <r>
      <rPr>
        <rFont val="Times New Roman"/>
        <b/>
        <color theme="1"/>
        <sz val="12.0"/>
      </rPr>
      <t>ФИ ребенка</t>
    </r>
    <r>
      <rPr>
        <rFont val="Times New Roman"/>
        <color theme="1"/>
        <sz val="12.0"/>
      </rPr>
      <t xml:space="preserve"> Задорожный Ярослав         </t>
    </r>
    <r>
      <rPr>
        <rFont val="Times New Roman"/>
        <b/>
        <color theme="1"/>
        <sz val="12.0"/>
      </rPr>
      <t xml:space="preserve"> дата рождения  </t>
    </r>
    <r>
      <rPr>
        <rFont val="Times New Roman"/>
        <color theme="1"/>
        <sz val="12.0"/>
      </rPr>
      <t xml:space="preserve"> 01.11.2015г.            </t>
    </r>
    <r>
      <rPr>
        <rFont val="Times New Roman"/>
        <b/>
        <color theme="1"/>
        <sz val="12.0"/>
      </rPr>
      <t>группа</t>
    </r>
    <r>
      <rPr>
        <rFont val="Times New Roman"/>
        <color theme="1"/>
        <sz val="12.0"/>
      </rPr>
      <t xml:space="preserve">    "Игрята"</t>
    </r>
  </si>
  <si>
    <t>Соответствует III уровню развития. Развивать умение измениять скорость и направление ходьбы и бега, перестроение по ходу движения в пары, и обратно, в коллону по три, совершенствовать технику выполнения приставного шага с приседанием "пружинка", спортивных упражнениий, расширять способность организовывать самостоятельную двигательную активность на прогулке, выполнять упражнения для формирования осанки, прививать желание вести здоровый образ жизни, знать о его влиянии на жизнь человека</t>
  </si>
  <si>
    <t>Закрепить умение штриховать, раскрашивать геометрические фигуры, овощи, фрукты; обводить
готовые рисунки, не выходя за контуры:</t>
  </si>
  <si>
    <t>Соответствует II уровню развития. Закреплять умение произносить имена существительные, связывая их с числительными и
прилагательными с существительными</t>
  </si>
  <si>
    <t>Формировать умение располагать предметы в пространстве, знает направления движения</t>
  </si>
  <si>
    <t>Закреплять умение вырезать знакомые или придуманные различные образы, сразу несколько
одинаковых форм из бумаги, сложенной гармошкой, и предметы
симметричной формы из бумаги, сложенной вдвое</t>
  </si>
  <si>
    <t>Закреплять понимание  важности государственных праздников, принимать в них активное
участие:</t>
  </si>
  <si>
    <r>
      <rPr>
        <rFont val="Times New Roman"/>
        <b/>
        <color theme="1"/>
        <sz val="12.0"/>
      </rPr>
      <t>ФИ ребенка</t>
    </r>
    <r>
      <rPr>
        <rFont val="Times New Roman"/>
        <color theme="1"/>
        <sz val="12.0"/>
      </rPr>
      <t xml:space="preserve">  Захаров Егор      </t>
    </r>
    <r>
      <rPr>
        <rFont val="Times New Roman"/>
        <b/>
        <color theme="1"/>
        <sz val="12.0"/>
      </rPr>
      <t xml:space="preserve"> дата рождения 02.11.2015</t>
    </r>
    <r>
      <rPr>
        <rFont val="Times New Roman"/>
        <color theme="1"/>
        <sz val="12.0"/>
      </rPr>
      <t xml:space="preserve">г.            </t>
    </r>
    <r>
      <rPr>
        <rFont val="Times New Roman"/>
        <b/>
        <color theme="1"/>
        <sz val="12.0"/>
      </rPr>
      <t>группа</t>
    </r>
    <r>
      <rPr>
        <rFont val="Times New Roman"/>
        <color theme="1"/>
        <sz val="12.0"/>
      </rPr>
      <t xml:space="preserve">   "Игрята"</t>
    </r>
  </si>
  <si>
    <t>Соответствует III уровню развития. Закреплять умение ползать между предметами на четвереньках:</t>
  </si>
  <si>
    <t>Закреплять умение употреблять слова необходимые для общения с окружающими людьми</t>
  </si>
  <si>
    <t>Формировать умение ориентироваться  на листе бумаги, называть последовательно дни недели,
месяцы по временам года</t>
  </si>
  <si>
    <t xml:space="preserve">Совершенствовать и развивать умение находит эффективные конструктивные решения путем анализа построенных
конструкций, применяет их в конструировании </t>
  </si>
  <si>
    <t>Соответствует II уровню развития.Закреплять уменияе исполнять знакомые песни самостоятельно с музыкальным сопровождением и
без сопровождения</t>
  </si>
  <si>
    <t>Продолжать форимировать умение понимать о важности государственных праздников, принимать в них активное
участие</t>
  </si>
  <si>
    <r>
      <rPr>
        <rFont val="Times New Roman"/>
        <b/>
        <color theme="1"/>
        <sz val="12.0"/>
      </rPr>
      <t>ФИ ребенка</t>
    </r>
    <r>
      <rPr>
        <rFont val="Times New Roman"/>
        <color theme="1"/>
        <sz val="12.0"/>
      </rPr>
      <t xml:space="preserve"> Коробкин Егор        </t>
    </r>
    <r>
      <rPr>
        <rFont val="Times New Roman"/>
        <b/>
        <color theme="1"/>
        <sz val="12.0"/>
      </rPr>
      <t xml:space="preserve"> дата рождения  05.02.2016</t>
    </r>
    <r>
      <rPr>
        <rFont val="Times New Roman"/>
        <color theme="1"/>
        <sz val="12.0"/>
      </rPr>
      <t xml:space="preserve">г.            </t>
    </r>
    <r>
      <rPr>
        <rFont val="Times New Roman"/>
        <b/>
        <color theme="1"/>
        <sz val="12.0"/>
      </rPr>
      <t>группа</t>
    </r>
    <r>
      <rPr>
        <rFont val="Times New Roman"/>
        <color theme="1"/>
        <sz val="12.0"/>
      </rPr>
      <t xml:space="preserve">     "Игрята"</t>
    </r>
  </si>
  <si>
    <t>Закреплять умение пересказывать содержание рассказа самостоятельно, сохраняя
последовательность сюжета:</t>
  </si>
  <si>
    <t>Соответствует III уровню развития. Закреплять умение различать причинно-следственные связи, литературные жанры</t>
  </si>
  <si>
    <t>Закреплять умение сравнивает предметы по различным признакам (цвет, форма, размер,
материал, применение)</t>
  </si>
  <si>
    <t>Соответствует III уровню развития. Закреплять умение располагать предметы в пространстве, знает направления движения</t>
  </si>
  <si>
    <t>Продолжать закреплять умение использовать различные методы лепки</t>
  </si>
  <si>
    <t>Соответствует III уровню развития. закреплять умение вырезать знакомые или придуманные различные образы, сразу несколько
одинаковых форм из бумаги, сложенной гармошкой, и предметы
симметричной формы из бумаги, сложенной вдвое</t>
  </si>
  <si>
    <t xml:space="preserve">Совершенствовать и развивать умение самостоятельно определяет, из каких материалов изготовлены предметы, и
описывает их качества и свойства </t>
  </si>
  <si>
    <t>Соответствует III уровню развития. закреплять знания о том,  что окружающие предметы, игрушки созданы трудом человека, и к ним
нужно бережно относиться</t>
  </si>
  <si>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</si>
  <si>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</si>
  <si>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</si>
  <si>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</si>
  <si>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</si>
  <si>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</si>
  <si>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</si>
  <si>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</si>
  <si>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</si>
  <si>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</si>
  <si>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</si>
  <si>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</si>
  <si>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</si>
  <si>
    <r>
      <rPr>
        <rFont val="Times New Roman"/>
        <b/>
        <color theme="1"/>
        <sz val="12.0"/>
      </rPr>
      <t>ФИ ребенка</t>
    </r>
    <r>
      <rPr>
        <rFont val="Times New Roman"/>
        <color theme="1"/>
        <sz val="12.0"/>
      </rPr>
      <t xml:space="preserve">  ******          </t>
    </r>
    <r>
      <rPr>
        <rFont val="Times New Roman"/>
        <b/>
        <color theme="1"/>
        <sz val="12.0"/>
      </rPr>
      <t xml:space="preserve"> дата рождения  </t>
    </r>
    <r>
      <rPr>
        <rFont val="Times New Roman"/>
        <color theme="1"/>
        <sz val="12.0"/>
      </rPr>
      <t xml:space="preserve">   25.05.2015г.            </t>
    </r>
    <r>
      <rPr>
        <rFont val="Times New Roman"/>
        <b/>
        <color theme="1"/>
        <sz val="12.0"/>
      </rPr>
      <t>группа</t>
    </r>
    <r>
      <rPr>
        <rFont val="Times New Roman"/>
        <color theme="1"/>
        <sz val="12.0"/>
      </rPr>
      <t xml:space="preserve">      "Балапан"</t>
    </r>
  </si>
</sst>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b/>
      <sz val="11.0"/>
      <color theme="1"/>
      <name val="Times New Roman"/>
    </font>
    <font>
      <sz val="10.0"/>
      <color theme="1"/>
      <name val="Calibri"/>
    </font>
    <font>
      <sz val="11.0"/>
      <color theme="1"/>
      <name val="Times New Roman"/>
    </font>
    <font>
      <sz val="11.0"/>
      <color theme="1"/>
      <name val="Calibri"/>
    </font>
    <font/>
    <font>
      <b/>
      <sz val="11.0"/>
      <color theme="1"/>
      <name val="Calibri"/>
    </font>
    <font>
      <b/>
      <sz val="12.0"/>
      <color theme="1"/>
      <name val="Times New Roman"/>
    </font>
    <font>
      <sz val="12.0"/>
      <color theme="1"/>
      <name val="Times New Roman"/>
    </font>
    <font>
      <sz val="26.0"/>
      <color theme="1"/>
      <name val="Calibri"/>
    </font>
    <font>
      <color theme="1"/>
      <name val="Calibri"/>
      <scheme val="minor"/>
    </font>
    <font>
      <sz val="12.0"/>
      <color theme="1"/>
      <name val="Calibri"/>
    </font>
  </fonts>
  <fills count="6">
    <fill>
      <patternFill patternType="none"/>
    </fill>
    <fill>
      <patternFill patternType="lightGray"/>
    </fill>
    <fill>
      <patternFill patternType="solid">
        <fgColor rgb="FF00CCFF"/>
        <bgColor rgb="FF00CCFF"/>
      </patternFill>
    </fill>
    <fill>
      <patternFill patternType="solid">
        <fgColor rgb="FF66FF66"/>
        <bgColor rgb="FF66FF66"/>
      </patternFill>
    </fill>
    <fill>
      <patternFill patternType="solid">
        <fgColor rgb="FFFFFF00"/>
        <bgColor rgb="FFFFFF00"/>
      </patternFill>
    </fill>
    <fill>
      <patternFill patternType="solid">
        <fgColor theme="0"/>
        <bgColor theme="0"/>
      </patternFill>
    </fill>
  </fills>
  <borders count="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Font="1"/>
    <xf borderId="1" fillId="0" fontId="1" numFmtId="0" xfId="0" applyAlignment="1" applyBorder="1" applyFont="1">
      <alignment horizontal="center" vertical="center"/>
    </xf>
    <xf borderId="1" fillId="0" fontId="1" numFmtId="0" xfId="0" applyAlignment="1" applyBorder="1" applyFont="1">
      <alignment horizontal="center" shrinkToFit="0" textRotation="90" vertical="center" wrapText="1"/>
    </xf>
    <xf borderId="1" fillId="2" fontId="1" numFmtId="0" xfId="0" applyAlignment="1" applyBorder="1" applyFill="1" applyFont="1">
      <alignment horizontal="center" shrinkToFit="0" textRotation="90" vertical="center" wrapText="1"/>
    </xf>
    <xf borderId="1" fillId="3" fontId="1" numFmtId="0" xfId="0" applyAlignment="1" applyBorder="1" applyFill="1" applyFont="1">
      <alignment horizontal="center" shrinkToFit="0" textRotation="90" vertical="center" wrapText="1"/>
    </xf>
    <xf borderId="1" fillId="4" fontId="1" numFmtId="0" xfId="0" applyAlignment="1" applyBorder="1" applyFill="1" applyFont="1">
      <alignment horizontal="center" shrinkToFit="0" textRotation="90" vertical="center" wrapText="1"/>
    </xf>
    <xf borderId="1" fillId="0" fontId="3" numFmtId="0" xfId="0" applyBorder="1" applyFont="1"/>
    <xf borderId="1" fillId="0" fontId="3" numFmtId="0" xfId="0" applyAlignment="1" applyBorder="1" applyFont="1">
      <alignment readingOrder="0"/>
    </xf>
    <xf borderId="1" fillId="5" fontId="3" numFmtId="0" xfId="0" applyBorder="1" applyFill="1" applyFont="1"/>
    <xf borderId="1" fillId="2" fontId="1" numFmtId="0" xfId="0" applyBorder="1" applyFont="1"/>
    <xf borderId="1" fillId="3" fontId="1" numFmtId="0" xfId="0" applyBorder="1" applyFont="1"/>
    <xf borderId="1" fillId="4" fontId="1" numFmtId="0" xfId="0" applyAlignment="1" applyBorder="1" applyFont="1">
      <alignment horizontal="center"/>
    </xf>
    <xf borderId="1" fillId="5" fontId="3" numFmtId="0" xfId="0" applyAlignment="1" applyBorder="1" applyFont="1">
      <alignment readingOrder="0"/>
    </xf>
    <xf borderId="2" fillId="0" fontId="4" numFmtId="0" xfId="0" applyAlignment="1" applyBorder="1" applyFont="1">
      <alignment horizontal="center"/>
    </xf>
    <xf borderId="3" fillId="0" fontId="5" numFmtId="0" xfId="0" applyBorder="1" applyFont="1"/>
    <xf borderId="4" fillId="0" fontId="5" numFmtId="0" xfId="0" applyBorder="1" applyFont="1"/>
    <xf borderId="2" fillId="0" fontId="6" numFmtId="0" xfId="0" applyAlignment="1" applyBorder="1" applyFont="1">
      <alignment horizontal="center"/>
    </xf>
    <xf borderId="3" fillId="0" fontId="6" numFmtId="0" xfId="0" applyAlignment="1" applyBorder="1" applyFont="1">
      <alignment horizontal="center"/>
    </xf>
    <xf borderId="2" fillId="0" fontId="6" numFmtId="0" xfId="0" applyAlignment="1" applyBorder="1" applyFont="1">
      <alignment horizontal="left"/>
    </xf>
    <xf borderId="5" fillId="0" fontId="6" numFmtId="0" xfId="0" applyAlignment="1" applyBorder="1" applyFont="1">
      <alignment horizontal="center"/>
    </xf>
    <xf borderId="6" fillId="0" fontId="6" numFmtId="0" xfId="0" applyAlignment="1" applyBorder="1" applyFont="1">
      <alignment horizontal="left"/>
    </xf>
    <xf borderId="7" fillId="0" fontId="5" numFmtId="0" xfId="0" applyBorder="1" applyFont="1"/>
    <xf borderId="1" fillId="0" fontId="6" numFmtId="0" xfId="0" applyAlignment="1" applyBorder="1" applyFont="1">
      <alignment horizontal="center"/>
    </xf>
    <xf borderId="5" fillId="0" fontId="6" numFmtId="0" xfId="0" applyBorder="1" applyFont="1"/>
    <xf borderId="2" fillId="0" fontId="6" numFmtId="0" xfId="0" applyAlignment="1" applyBorder="1" applyFont="1">
      <alignment horizontal="left" shrinkToFit="0" vertical="top" wrapText="1"/>
    </xf>
    <xf borderId="1" fillId="0" fontId="6" numFmtId="0" xfId="0" applyAlignment="1" applyBorder="1" applyFont="1">
      <alignment horizontal="center" vertical="center"/>
    </xf>
    <xf borderId="1" fillId="0" fontId="6" numFmtId="0" xfId="0" applyBorder="1" applyFont="1"/>
    <xf borderId="1" fillId="0" fontId="4" numFmtId="0" xfId="0" applyBorder="1" applyFont="1"/>
    <xf borderId="3" fillId="0" fontId="6" numFmtId="0" xfId="0" applyAlignment="1" applyBorder="1" applyFont="1">
      <alignment horizontal="left" shrinkToFit="0" vertical="top" wrapText="1"/>
    </xf>
    <xf borderId="1" fillId="0" fontId="4" numFmtId="0" xfId="0" applyAlignment="1" applyBorder="1" applyFont="1">
      <alignment shrinkToFit="0" wrapText="1"/>
    </xf>
    <xf borderId="3" fillId="0" fontId="4" numFmtId="0" xfId="0" applyAlignment="1" applyBorder="1" applyFont="1">
      <alignment horizontal="center"/>
    </xf>
    <xf borderId="1" fillId="0" fontId="6" numFmtId="0" xfId="0" applyAlignment="1" applyBorder="1" applyFont="1">
      <alignment readingOrder="0"/>
    </xf>
    <xf borderId="0" fillId="0" fontId="7" numFmtId="0" xfId="0" applyAlignment="1" applyFont="1">
      <alignment horizontal="center"/>
    </xf>
    <xf borderId="0" fillId="0" fontId="8" numFmtId="0" xfId="0" applyAlignment="1" applyFont="1">
      <alignment horizontal="center"/>
    </xf>
    <xf borderId="1" fillId="0" fontId="7" numFmtId="0" xfId="0" applyAlignment="1" applyBorder="1" applyFont="1">
      <alignment horizontal="center" shrinkToFit="0" vertical="center" wrapText="1"/>
    </xf>
    <xf borderId="1" fillId="0" fontId="7" numFmtId="0" xfId="0" applyAlignment="1" applyBorder="1" applyFont="1">
      <alignment horizontal="center" vertical="center"/>
    </xf>
    <xf borderId="1" fillId="5" fontId="1" numFmtId="0" xfId="0" applyAlignment="1" applyBorder="1" applyFont="1">
      <alignment horizontal="center" shrinkToFit="0" vertical="top" wrapText="1"/>
    </xf>
    <xf borderId="1" fillId="5" fontId="1" numFmtId="0" xfId="0" applyAlignment="1" applyBorder="1" applyFont="1">
      <alignment horizontal="center" readingOrder="0" shrinkToFit="0" vertical="top" wrapText="1"/>
    </xf>
    <xf borderId="1" fillId="0" fontId="8" numFmtId="0" xfId="0" applyAlignment="1" applyBorder="1" applyFont="1">
      <alignment horizontal="left" readingOrder="0" shrinkToFit="0" vertical="top" wrapText="1"/>
    </xf>
    <xf borderId="0" fillId="0" fontId="9" numFmtId="0" xfId="0" applyFont="1"/>
    <xf borderId="1" fillId="5" fontId="7" numFmtId="0" xfId="0" applyAlignment="1" applyBorder="1" applyFont="1">
      <alignment horizontal="center" vertical="center"/>
    </xf>
    <xf borderId="1" fillId="0" fontId="1" numFmtId="0" xfId="0" applyAlignment="1" applyBorder="1" applyFont="1">
      <alignment horizontal="center"/>
    </xf>
    <xf borderId="1" fillId="5" fontId="1" numFmtId="0" xfId="0" applyAlignment="1" applyBorder="1" applyFont="1">
      <alignment horizontal="center"/>
    </xf>
    <xf borderId="0" fillId="0" fontId="10" numFmtId="0" xfId="0" applyFont="1"/>
    <xf borderId="1" fillId="0" fontId="8" numFmtId="0" xfId="0" applyAlignment="1" applyBorder="1" applyFont="1">
      <alignment horizontal="left" shrinkToFit="0" vertical="top" wrapText="1"/>
    </xf>
    <xf borderId="1" fillId="0" fontId="11" numFmtId="0" xfId="0" applyAlignment="1" applyBorder="1" applyFont="1">
      <alignment shrinkToFit="0" vertical="top" wrapText="1"/>
    </xf>
    <xf borderId="0" fillId="0" fontId="7" numFmtId="0" xfId="0" applyAlignment="1" applyFont="1">
      <alignment horizontal="center" readingOrder="0"/>
    </xf>
    <xf borderId="1" fillId="0" fontId="8" numFmtId="0" xfId="0" applyAlignment="1" applyBorder="1" applyFont="1">
      <alignment readingOrder="0" shrinkToFit="0" vertical="top" wrapText="1"/>
    </xf>
    <xf borderId="1" fillId="5" fontId="8" numFmtId="0" xfId="0" applyAlignment="1" applyBorder="1" applyFont="1">
      <alignment horizontal="left" readingOrder="0" shrinkToFit="0" vertical="top" wrapText="1"/>
    </xf>
    <xf borderId="0" fillId="0" fontId="10" numFmtId="0" xfId="0" applyAlignment="1" applyFont="1">
      <alignment readingOrder="0"/>
    </xf>
    <xf borderId="1" fillId="0" fontId="8" numFmtId="0" xfId="0" applyAlignment="1" applyBorder="1" applyFont="1">
      <alignment shrinkToFit="0" vertical="top" wrapText="1"/>
    </xf>
    <xf borderId="1" fillId="5" fontId="8"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customschemas.google.com/relationships/workbookmetadata" Target="metadata"/><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Доля детей с низким уровнем  %</c:v>
          </c:tx>
          <c:spPr>
            <a:solidFill>
              <a:schemeClr val="accent1"/>
            </a:solidFill>
            <a:ln cmpd="sng">
              <a:solidFill>
                <a:srgbClr val="000000"/>
              </a:solidFill>
            </a:ln>
          </c:spPr>
          <c:cat>
            <c:strRef>
              <c:f>'старт'!$E$45:$J$45</c:f>
            </c:strRef>
          </c:cat>
          <c:val>
            <c:numRef>
              <c:f>'старт'!$E$46:$J$46</c:f>
              <c:numCache/>
            </c:numRef>
          </c:val>
        </c:ser>
        <c:ser>
          <c:idx val="1"/>
          <c:order val="1"/>
          <c:tx>
            <c:v>Доля детей со средним уровнем  %</c:v>
          </c:tx>
          <c:spPr>
            <a:solidFill>
              <a:schemeClr val="accent2"/>
            </a:solidFill>
            <a:ln cmpd="sng">
              <a:solidFill>
                <a:srgbClr val="000000"/>
              </a:solidFill>
            </a:ln>
          </c:spPr>
          <c:cat>
            <c:strRef>
              <c:f>'старт'!$E$45:$J$45</c:f>
            </c:strRef>
          </c:cat>
          <c:val>
            <c:numRef>
              <c:f>'старт'!$E$47:$J$47</c:f>
              <c:numCache/>
            </c:numRef>
          </c:val>
        </c:ser>
        <c:ser>
          <c:idx val="2"/>
          <c:order val="2"/>
          <c:tx>
            <c:v>Доля детей с высоким уровнем  %</c:v>
          </c:tx>
          <c:spPr>
            <a:solidFill>
              <a:schemeClr val="accent3"/>
            </a:solidFill>
            <a:ln cmpd="sng">
              <a:solidFill>
                <a:srgbClr val="000000"/>
              </a:solidFill>
            </a:ln>
          </c:spPr>
          <c:cat>
            <c:strRef>
              <c:f>'старт'!$E$45:$J$45</c:f>
            </c:strRef>
          </c:cat>
          <c:val>
            <c:numRef>
              <c:f>'старт'!$E$48:$J$48</c:f>
              <c:numCache/>
            </c:numRef>
          </c:val>
        </c:ser>
        <c:axId val="776436919"/>
        <c:axId val="476200306"/>
      </c:barChart>
      <c:catAx>
        <c:axId val="7764369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476200306"/>
      </c:catAx>
      <c:valAx>
        <c:axId val="47620030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776436919"/>
      </c:valAx>
    </c:plotArea>
    <c:legend>
      <c:legendPos val="b"/>
      <c:overlay val="0"/>
      <c:txPr>
        <a:bodyPr/>
        <a:lstStyle/>
        <a:p>
          <a:pPr lvl="0">
            <a:defRPr b="0" i="0" sz="90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'Бекбосынова А.'!$D$16:$H$16</c:f>
            </c:strRef>
          </c:cat>
          <c:val>
            <c:numRef>
              <c:f>'Бекбосынова А.'!$D$17:$H$17</c:f>
              <c:numCache/>
            </c:numRef>
          </c:val>
        </c:ser>
        <c:ser>
          <c:idx val="1"/>
          <c:order val="1"/>
          <c:tx>
            <c:v>промежуточный</c:v>
          </c:tx>
          <c:spPr>
            <a:solidFill>
              <a:schemeClr val="accent2"/>
            </a:solidFill>
            <a:ln cmpd="sng">
              <a:solidFill>
                <a:srgbClr val="000000"/>
              </a:solidFill>
            </a:ln>
          </c:spPr>
          <c:cat>
            <c:strRef>
              <c:f>'Бекбосынова А.'!$D$16:$H$16</c:f>
            </c:strRef>
          </c:cat>
          <c:val>
            <c:numRef>
              <c:f>'Бекбосынова А.'!$D$18:$H$18</c:f>
              <c:numCache/>
            </c:numRef>
          </c:val>
        </c:ser>
        <c:ser>
          <c:idx val="2"/>
          <c:order val="2"/>
          <c:tx>
            <c:v>итоговый</c:v>
          </c:tx>
          <c:spPr>
            <a:solidFill>
              <a:schemeClr val="accent3"/>
            </a:solidFill>
            <a:ln cmpd="sng">
              <a:solidFill>
                <a:srgbClr val="000000"/>
              </a:solidFill>
            </a:ln>
          </c:spPr>
          <c:cat>
            <c:strRef>
              <c:f>'Бекбосынова А.'!$D$16:$H$16</c:f>
            </c:strRef>
          </c:cat>
          <c:val>
            <c:numRef>
              <c:f>'Бекбосынова А.'!$D$19:$H$19</c:f>
              <c:numCache/>
            </c:numRef>
          </c:val>
        </c:ser>
        <c:axId val="1105597780"/>
        <c:axId val="1807324915"/>
      </c:barChart>
      <c:catAx>
        <c:axId val="11055977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807324915"/>
      </c:catAx>
      <c:valAx>
        <c:axId val="180732491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105597780"/>
      </c:valAx>
    </c:plotArea>
    <c:legend>
      <c:legendPos val="b"/>
      <c:overlay val="0"/>
      <c:txPr>
        <a:bodyPr/>
        <a:lstStyle/>
        <a:p>
          <a:pPr lvl="0">
            <a:defRPr b="0" i="0" sz="900">
              <a:solidFill>
                <a:srgbClr val="1A1A1A"/>
              </a:solidFill>
              <a:latin typeface="+mn-lt"/>
            </a:defRPr>
          </a:pPr>
        </a:p>
      </c:txPr>
    </c:legend>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'Шкатуло Е.'!$D$16:$H$16</c:f>
            </c:strRef>
          </c:cat>
          <c:val>
            <c:numRef>
              <c:f>'Шкатуло Е.'!$D$17:$H$17</c:f>
              <c:numCache/>
            </c:numRef>
          </c:val>
        </c:ser>
        <c:ser>
          <c:idx val="1"/>
          <c:order val="1"/>
          <c:tx>
            <c:v>промежуточный</c:v>
          </c:tx>
          <c:spPr>
            <a:solidFill>
              <a:schemeClr val="accent2"/>
            </a:solidFill>
            <a:ln cmpd="sng">
              <a:solidFill>
                <a:srgbClr val="000000"/>
              </a:solidFill>
            </a:ln>
          </c:spPr>
          <c:cat>
            <c:strRef>
              <c:f>'Шкатуло Е.'!$D$16:$H$16</c:f>
            </c:strRef>
          </c:cat>
          <c:val>
            <c:numRef>
              <c:f>'Шкатуло Е.'!$D$18:$H$18</c:f>
              <c:numCache/>
            </c:numRef>
          </c:val>
        </c:ser>
        <c:ser>
          <c:idx val="2"/>
          <c:order val="2"/>
          <c:tx>
            <c:v>итоговый</c:v>
          </c:tx>
          <c:spPr>
            <a:solidFill>
              <a:schemeClr val="accent3"/>
            </a:solidFill>
            <a:ln cmpd="sng">
              <a:solidFill>
                <a:srgbClr val="000000"/>
              </a:solidFill>
            </a:ln>
          </c:spPr>
          <c:cat>
            <c:strRef>
              <c:f>'Шкатуло Е.'!$D$16:$H$16</c:f>
            </c:strRef>
          </c:cat>
          <c:val>
            <c:numRef>
              <c:f>'Шкатуло Е.'!$D$19:$H$19</c:f>
              <c:numCache/>
            </c:numRef>
          </c:val>
        </c:ser>
        <c:axId val="1576106412"/>
        <c:axId val="673217771"/>
      </c:barChart>
      <c:catAx>
        <c:axId val="157610641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673217771"/>
      </c:catAx>
      <c:valAx>
        <c:axId val="67321777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576106412"/>
      </c:valAx>
    </c:plotArea>
    <c:legend>
      <c:legendPos val="b"/>
      <c:overlay val="0"/>
      <c:txPr>
        <a:bodyPr/>
        <a:lstStyle/>
        <a:p>
          <a:pPr lvl="0">
            <a:defRPr b="0" i="0" sz="900">
              <a:solidFill>
                <a:srgbClr val="1A1A1A"/>
              </a:solidFill>
              <a:latin typeface="+mn-lt"/>
            </a:defRPr>
          </a:pPr>
        </a:p>
      </c:txPr>
    </c:legend>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'Озиева Р.'!$D$16:$H$16</c:f>
            </c:strRef>
          </c:cat>
          <c:val>
            <c:numRef>
              <c:f>'Озиева Р.'!$D$17:$H$17</c:f>
              <c:numCache/>
            </c:numRef>
          </c:val>
        </c:ser>
        <c:ser>
          <c:idx val="1"/>
          <c:order val="1"/>
          <c:tx>
            <c:v>промежуточный</c:v>
          </c:tx>
          <c:spPr>
            <a:solidFill>
              <a:schemeClr val="accent2"/>
            </a:solidFill>
            <a:ln cmpd="sng">
              <a:solidFill>
                <a:srgbClr val="000000"/>
              </a:solidFill>
            </a:ln>
          </c:spPr>
          <c:cat>
            <c:strRef>
              <c:f>'Озиева Р.'!$D$16:$H$16</c:f>
            </c:strRef>
          </c:cat>
          <c:val>
            <c:numRef>
              <c:f>'Озиева Р.'!$D$18:$H$18</c:f>
              <c:numCache/>
            </c:numRef>
          </c:val>
        </c:ser>
        <c:ser>
          <c:idx val="2"/>
          <c:order val="2"/>
          <c:tx>
            <c:v>итоговый</c:v>
          </c:tx>
          <c:spPr>
            <a:solidFill>
              <a:schemeClr val="accent3"/>
            </a:solidFill>
            <a:ln cmpd="sng">
              <a:solidFill>
                <a:srgbClr val="000000"/>
              </a:solidFill>
            </a:ln>
          </c:spPr>
          <c:cat>
            <c:strRef>
              <c:f>'Озиева Р.'!$D$16:$H$16</c:f>
            </c:strRef>
          </c:cat>
          <c:val>
            <c:numRef>
              <c:f>'Озиева Р.'!$D$19:$H$19</c:f>
              <c:numCache/>
            </c:numRef>
          </c:val>
        </c:ser>
        <c:axId val="1950903231"/>
        <c:axId val="1007951796"/>
      </c:barChart>
      <c:catAx>
        <c:axId val="19509032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007951796"/>
      </c:catAx>
      <c:valAx>
        <c:axId val="100795179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950903231"/>
      </c:valAx>
    </c:plotArea>
    <c:legend>
      <c:legendPos val="b"/>
      <c:overlay val="0"/>
      <c:txPr>
        <a:bodyPr/>
        <a:lstStyle/>
        <a:p>
          <a:pPr lvl="0">
            <a:defRPr b="0" i="0" sz="90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'Бунчак А.'!$D$16:$H$16</c:f>
            </c:strRef>
          </c:cat>
          <c:val>
            <c:numRef>
              <c:f>'Бунчак А.'!$D$17:$H$17</c:f>
              <c:numCache/>
            </c:numRef>
          </c:val>
        </c:ser>
        <c:ser>
          <c:idx val="1"/>
          <c:order val="1"/>
          <c:tx>
            <c:v>промежуточный</c:v>
          </c:tx>
          <c:spPr>
            <a:solidFill>
              <a:schemeClr val="accent2"/>
            </a:solidFill>
            <a:ln cmpd="sng">
              <a:solidFill>
                <a:srgbClr val="000000"/>
              </a:solidFill>
            </a:ln>
          </c:spPr>
          <c:cat>
            <c:strRef>
              <c:f>'Бунчак А.'!$D$16:$H$16</c:f>
            </c:strRef>
          </c:cat>
          <c:val>
            <c:numRef>
              <c:f>'Бунчак А.'!$D$18:$H$18</c:f>
              <c:numCache/>
            </c:numRef>
          </c:val>
        </c:ser>
        <c:ser>
          <c:idx val="2"/>
          <c:order val="2"/>
          <c:tx>
            <c:v>итоговый</c:v>
          </c:tx>
          <c:spPr>
            <a:solidFill>
              <a:schemeClr val="accent3"/>
            </a:solidFill>
            <a:ln cmpd="sng">
              <a:solidFill>
                <a:srgbClr val="000000"/>
              </a:solidFill>
            </a:ln>
          </c:spPr>
          <c:cat>
            <c:strRef>
              <c:f>'Бунчак А.'!$D$16:$H$16</c:f>
            </c:strRef>
          </c:cat>
          <c:val>
            <c:numRef>
              <c:f>'Бунчак А.'!$D$19:$H$19</c:f>
              <c:numCache/>
            </c:numRef>
          </c:val>
        </c:ser>
        <c:axId val="259462040"/>
        <c:axId val="1743419474"/>
      </c:barChart>
      <c:catAx>
        <c:axId val="25946204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743419474"/>
      </c:catAx>
      <c:valAx>
        <c:axId val="174341947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59462040"/>
      </c:valAx>
    </c:plotArea>
    <c:legend>
      <c:legendPos val="b"/>
      <c:overlay val="0"/>
      <c:txPr>
        <a:bodyPr/>
        <a:lstStyle/>
        <a:p>
          <a:pPr lvl="0">
            <a:defRPr b="0" i="0" sz="90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'Алмасбекұлы А.'!$D$16:$H$16</c:f>
            </c:strRef>
          </c:cat>
          <c:val>
            <c:numRef>
              <c:f>'Алмасбекұлы А.'!$D$17:$H$17</c:f>
              <c:numCache/>
            </c:numRef>
          </c:val>
        </c:ser>
        <c:ser>
          <c:idx val="1"/>
          <c:order val="1"/>
          <c:tx>
            <c:v>промежуточный</c:v>
          </c:tx>
          <c:spPr>
            <a:solidFill>
              <a:schemeClr val="accent2"/>
            </a:solidFill>
            <a:ln cmpd="sng">
              <a:solidFill>
                <a:srgbClr val="000000"/>
              </a:solidFill>
            </a:ln>
          </c:spPr>
          <c:cat>
            <c:strRef>
              <c:f>'Алмасбекұлы А.'!$D$16:$H$16</c:f>
            </c:strRef>
          </c:cat>
          <c:val>
            <c:numRef>
              <c:f>'Алмасбекұлы А.'!$D$18:$H$18</c:f>
              <c:numCache/>
            </c:numRef>
          </c:val>
        </c:ser>
        <c:ser>
          <c:idx val="2"/>
          <c:order val="2"/>
          <c:tx>
            <c:v>итоговый</c:v>
          </c:tx>
          <c:spPr>
            <a:solidFill>
              <a:schemeClr val="accent3"/>
            </a:solidFill>
            <a:ln cmpd="sng">
              <a:solidFill>
                <a:srgbClr val="000000"/>
              </a:solidFill>
            </a:ln>
          </c:spPr>
          <c:cat>
            <c:strRef>
              <c:f>'Алмасбекұлы А.'!$D$16:$H$16</c:f>
            </c:strRef>
          </c:cat>
          <c:val>
            <c:numRef>
              <c:f>'Алмасбекұлы А.'!$D$19:$H$19</c:f>
              <c:numCache/>
            </c:numRef>
          </c:val>
        </c:ser>
        <c:axId val="584886544"/>
        <c:axId val="1889443993"/>
      </c:barChart>
      <c:catAx>
        <c:axId val="58488654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889443993"/>
      </c:catAx>
      <c:valAx>
        <c:axId val="188944399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584886544"/>
      </c:valAx>
    </c:plotArea>
    <c:legend>
      <c:legendPos val="b"/>
      <c:overlay val="0"/>
      <c:txPr>
        <a:bodyPr/>
        <a:lstStyle/>
        <a:p>
          <a:pPr lvl="0">
            <a:defRPr b="0" i="0" sz="900">
              <a:solidFill>
                <a:srgbClr val="1A1A1A"/>
              </a:solidFill>
              <a:latin typeface="+mn-lt"/>
            </a:defRPr>
          </a:pPr>
        </a:p>
      </c:txPr>
    </c:legend>
    <c:plotVisOnly val="1"/>
  </c:chart>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'Волощенко В.'!$D$16:$H$16</c:f>
            </c:strRef>
          </c:cat>
          <c:val>
            <c:numRef>
              <c:f>'Волощенко В.'!$D$17:$H$17</c:f>
              <c:numCache/>
            </c:numRef>
          </c:val>
        </c:ser>
        <c:ser>
          <c:idx val="1"/>
          <c:order val="1"/>
          <c:tx>
            <c:v>промежуточный</c:v>
          </c:tx>
          <c:spPr>
            <a:solidFill>
              <a:schemeClr val="accent2"/>
            </a:solidFill>
            <a:ln cmpd="sng">
              <a:solidFill>
                <a:srgbClr val="000000"/>
              </a:solidFill>
            </a:ln>
          </c:spPr>
          <c:cat>
            <c:strRef>
              <c:f>'Волощенко В.'!$D$16:$H$16</c:f>
            </c:strRef>
          </c:cat>
          <c:val>
            <c:numRef>
              <c:f>'Волощенко В.'!$D$18:$H$18</c:f>
              <c:numCache/>
            </c:numRef>
          </c:val>
        </c:ser>
        <c:ser>
          <c:idx val="2"/>
          <c:order val="2"/>
          <c:tx>
            <c:v>итоговый</c:v>
          </c:tx>
          <c:spPr>
            <a:solidFill>
              <a:schemeClr val="accent3"/>
            </a:solidFill>
            <a:ln cmpd="sng">
              <a:solidFill>
                <a:srgbClr val="000000"/>
              </a:solidFill>
            </a:ln>
          </c:spPr>
          <c:cat>
            <c:strRef>
              <c:f>'Волощенко В.'!$D$16:$H$16</c:f>
            </c:strRef>
          </c:cat>
          <c:val>
            <c:numRef>
              <c:f>'Волощенко В.'!$D$19:$H$19</c:f>
              <c:numCache/>
            </c:numRef>
          </c:val>
        </c:ser>
        <c:axId val="2123453678"/>
        <c:axId val="182741035"/>
      </c:barChart>
      <c:catAx>
        <c:axId val="21234536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82741035"/>
      </c:catAx>
      <c:valAx>
        <c:axId val="18274103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123453678"/>
      </c:valAx>
    </c:plotArea>
    <c:legend>
      <c:legendPos val="b"/>
      <c:overlay val="0"/>
      <c:txPr>
        <a:bodyPr/>
        <a:lstStyle/>
        <a:p>
          <a:pPr lvl="0">
            <a:defRPr b="0" i="0" sz="900">
              <a:solidFill>
                <a:srgbClr val="1A1A1A"/>
              </a:solidFill>
              <a:latin typeface="+mn-lt"/>
            </a:defRPr>
          </a:pPr>
        </a:p>
      </c:txPr>
    </c:legend>
    <c:plotVisOnly val="1"/>
  </c:chart>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'Неизведская С.'!$D$16:$H$16</c:f>
            </c:strRef>
          </c:cat>
          <c:val>
            <c:numRef>
              <c:f>'Неизведская С.'!$D$17:$H$17</c:f>
              <c:numCache/>
            </c:numRef>
          </c:val>
        </c:ser>
        <c:ser>
          <c:idx val="1"/>
          <c:order val="1"/>
          <c:tx>
            <c:v>промежуточный</c:v>
          </c:tx>
          <c:spPr>
            <a:solidFill>
              <a:schemeClr val="accent2"/>
            </a:solidFill>
            <a:ln cmpd="sng">
              <a:solidFill>
                <a:srgbClr val="000000"/>
              </a:solidFill>
            </a:ln>
          </c:spPr>
          <c:cat>
            <c:strRef>
              <c:f>'Неизведская С.'!$D$16:$H$16</c:f>
            </c:strRef>
          </c:cat>
          <c:val>
            <c:numRef>
              <c:f>'Неизведская С.'!$D$18:$H$18</c:f>
              <c:numCache/>
            </c:numRef>
          </c:val>
        </c:ser>
        <c:ser>
          <c:idx val="2"/>
          <c:order val="2"/>
          <c:tx>
            <c:v>итоговый</c:v>
          </c:tx>
          <c:spPr>
            <a:solidFill>
              <a:schemeClr val="accent3"/>
            </a:solidFill>
            <a:ln cmpd="sng">
              <a:solidFill>
                <a:srgbClr val="000000"/>
              </a:solidFill>
            </a:ln>
          </c:spPr>
          <c:cat>
            <c:strRef>
              <c:f>'Неизведская С.'!$D$16:$H$16</c:f>
            </c:strRef>
          </c:cat>
          <c:val>
            <c:numRef>
              <c:f>'Неизведская С.'!$D$19:$H$19</c:f>
              <c:numCache/>
            </c:numRef>
          </c:val>
        </c:ser>
        <c:axId val="191497455"/>
        <c:axId val="588553170"/>
      </c:barChart>
      <c:catAx>
        <c:axId val="1914974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588553170"/>
      </c:catAx>
      <c:valAx>
        <c:axId val="58855317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91497455"/>
      </c:valAx>
    </c:plotArea>
    <c:legend>
      <c:legendPos val="b"/>
      <c:overlay val="0"/>
      <c:txPr>
        <a:bodyPr/>
        <a:lstStyle/>
        <a:p>
          <a:pPr lvl="0">
            <a:defRPr b="0" i="0" sz="900">
              <a:solidFill>
                <a:srgbClr val="1A1A1A"/>
              </a:solidFill>
              <a:latin typeface="+mn-lt"/>
            </a:defRPr>
          </a:pPr>
        </a:p>
      </c:txPr>
    </c:legend>
    <c:plotVisOnly val="1"/>
  </c:chart>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'Задорожный Я.'!$D$16:$H$16</c:f>
            </c:strRef>
          </c:cat>
          <c:val>
            <c:numRef>
              <c:f>'Задорожный Я.'!$D$17:$H$17</c:f>
              <c:numCache/>
            </c:numRef>
          </c:val>
        </c:ser>
        <c:ser>
          <c:idx val="1"/>
          <c:order val="1"/>
          <c:tx>
            <c:v>промежуточный</c:v>
          </c:tx>
          <c:spPr>
            <a:solidFill>
              <a:schemeClr val="accent2"/>
            </a:solidFill>
            <a:ln cmpd="sng">
              <a:solidFill>
                <a:srgbClr val="000000"/>
              </a:solidFill>
            </a:ln>
          </c:spPr>
          <c:cat>
            <c:strRef>
              <c:f>'Задорожный Я.'!$D$16:$H$16</c:f>
            </c:strRef>
          </c:cat>
          <c:val>
            <c:numRef>
              <c:f>'Задорожный Я.'!$D$18:$H$18</c:f>
              <c:numCache/>
            </c:numRef>
          </c:val>
        </c:ser>
        <c:ser>
          <c:idx val="2"/>
          <c:order val="2"/>
          <c:tx>
            <c:v>итоговый</c:v>
          </c:tx>
          <c:spPr>
            <a:solidFill>
              <a:schemeClr val="accent3"/>
            </a:solidFill>
            <a:ln cmpd="sng">
              <a:solidFill>
                <a:srgbClr val="000000"/>
              </a:solidFill>
            </a:ln>
          </c:spPr>
          <c:cat>
            <c:strRef>
              <c:f>'Задорожный Я.'!$D$16:$H$16</c:f>
            </c:strRef>
          </c:cat>
          <c:val>
            <c:numRef>
              <c:f>'Задорожный Я.'!$D$19:$H$19</c:f>
              <c:numCache/>
            </c:numRef>
          </c:val>
        </c:ser>
        <c:axId val="201519561"/>
        <c:axId val="1592379079"/>
      </c:barChart>
      <c:catAx>
        <c:axId val="20151956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592379079"/>
      </c:catAx>
      <c:valAx>
        <c:axId val="159237907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01519561"/>
      </c:valAx>
    </c:plotArea>
    <c:legend>
      <c:legendPos val="b"/>
      <c:overlay val="0"/>
      <c:txPr>
        <a:bodyPr/>
        <a:lstStyle/>
        <a:p>
          <a:pPr lvl="0">
            <a:defRPr b="0" i="0" sz="900">
              <a:solidFill>
                <a:srgbClr val="1A1A1A"/>
              </a:solidFill>
              <a:latin typeface="+mn-lt"/>
            </a:defRPr>
          </a:pPr>
        </a:p>
      </c:txPr>
    </c:legend>
    <c:plotVisOnly val="1"/>
  </c:chart>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'Захаров Е.'!$D$16:$H$16</c:f>
            </c:strRef>
          </c:cat>
          <c:val>
            <c:numRef>
              <c:f>'Захаров Е.'!$D$17:$H$17</c:f>
              <c:numCache/>
            </c:numRef>
          </c:val>
        </c:ser>
        <c:ser>
          <c:idx val="1"/>
          <c:order val="1"/>
          <c:tx>
            <c:v>промежуточный</c:v>
          </c:tx>
          <c:spPr>
            <a:solidFill>
              <a:schemeClr val="accent2"/>
            </a:solidFill>
            <a:ln cmpd="sng">
              <a:solidFill>
                <a:srgbClr val="000000"/>
              </a:solidFill>
            </a:ln>
          </c:spPr>
          <c:cat>
            <c:strRef>
              <c:f>'Захаров Е.'!$D$16:$H$16</c:f>
            </c:strRef>
          </c:cat>
          <c:val>
            <c:numRef>
              <c:f>'Захаров Е.'!$D$18:$H$18</c:f>
              <c:numCache/>
            </c:numRef>
          </c:val>
        </c:ser>
        <c:ser>
          <c:idx val="2"/>
          <c:order val="2"/>
          <c:tx>
            <c:v>итоговый</c:v>
          </c:tx>
          <c:spPr>
            <a:solidFill>
              <a:schemeClr val="accent3"/>
            </a:solidFill>
            <a:ln cmpd="sng">
              <a:solidFill>
                <a:srgbClr val="000000"/>
              </a:solidFill>
            </a:ln>
          </c:spPr>
          <c:cat>
            <c:strRef>
              <c:f>'Захаров Е.'!$D$16:$H$16</c:f>
            </c:strRef>
          </c:cat>
          <c:val>
            <c:numRef>
              <c:f>'Захаров Е.'!$D$19:$H$19</c:f>
              <c:numCache/>
            </c:numRef>
          </c:val>
        </c:ser>
        <c:axId val="1246488388"/>
        <c:axId val="1339419990"/>
      </c:barChart>
      <c:catAx>
        <c:axId val="124648838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339419990"/>
      </c:catAx>
      <c:valAx>
        <c:axId val="133941999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46488388"/>
      </c:valAx>
    </c:plotArea>
    <c:legend>
      <c:legendPos val="b"/>
      <c:overlay val="0"/>
      <c:txPr>
        <a:bodyPr/>
        <a:lstStyle/>
        <a:p>
          <a:pPr lvl="0">
            <a:defRPr b="0" i="0" sz="900">
              <a:solidFill>
                <a:srgbClr val="1A1A1A"/>
              </a:solidFill>
              <a:latin typeface="+mn-lt"/>
            </a:defRPr>
          </a:pPr>
        </a:p>
      </c:txPr>
    </c:legend>
    <c:plotVisOnly val="1"/>
  </c:chart>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'Коробкин Е.'!$D$16:$H$16</c:f>
            </c:strRef>
          </c:cat>
          <c:val>
            <c:numRef>
              <c:f>'Коробкин Е.'!$D$17:$H$17</c:f>
              <c:numCache/>
            </c:numRef>
          </c:val>
        </c:ser>
        <c:ser>
          <c:idx val="1"/>
          <c:order val="1"/>
          <c:tx>
            <c:v>промежуточный</c:v>
          </c:tx>
          <c:spPr>
            <a:solidFill>
              <a:schemeClr val="accent2"/>
            </a:solidFill>
            <a:ln cmpd="sng">
              <a:solidFill>
                <a:srgbClr val="000000"/>
              </a:solidFill>
            </a:ln>
          </c:spPr>
          <c:cat>
            <c:strRef>
              <c:f>'Коробкин Е.'!$D$16:$H$16</c:f>
            </c:strRef>
          </c:cat>
          <c:val>
            <c:numRef>
              <c:f>'Коробкин Е.'!$D$18:$H$18</c:f>
              <c:numCache/>
            </c:numRef>
          </c:val>
        </c:ser>
        <c:ser>
          <c:idx val="2"/>
          <c:order val="2"/>
          <c:tx>
            <c:v>итоговый</c:v>
          </c:tx>
          <c:spPr>
            <a:solidFill>
              <a:schemeClr val="accent3"/>
            </a:solidFill>
            <a:ln cmpd="sng">
              <a:solidFill>
                <a:srgbClr val="000000"/>
              </a:solidFill>
            </a:ln>
          </c:spPr>
          <c:cat>
            <c:strRef>
              <c:f>'Коробкин Е.'!$D$16:$H$16</c:f>
            </c:strRef>
          </c:cat>
          <c:val>
            <c:numRef>
              <c:f>'Коробкин Е.'!$D$19:$H$19</c:f>
              <c:numCache/>
            </c:numRef>
          </c:val>
        </c:ser>
        <c:axId val="137454385"/>
        <c:axId val="2025639640"/>
      </c:barChart>
      <c:catAx>
        <c:axId val="13745438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025639640"/>
      </c:catAx>
      <c:valAx>
        <c:axId val="202563964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37454385"/>
      </c:valAx>
    </c:plotArea>
    <c:legend>
      <c:legendPos val="b"/>
      <c:overlay val="0"/>
      <c:txPr>
        <a:bodyPr/>
        <a:lstStyle/>
        <a:p>
          <a:pPr lvl="0">
            <a:defRPr b="0" i="0" sz="9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Доля детей с низким уровнем  %</c:v>
          </c:tx>
          <c:spPr>
            <a:solidFill>
              <a:schemeClr val="accent1"/>
            </a:solidFill>
            <a:ln cmpd="sng">
              <a:solidFill>
                <a:srgbClr val="000000"/>
              </a:solidFill>
            </a:ln>
          </c:spPr>
          <c:cat>
            <c:strRef>
              <c:f>'промежут'!$E$45:$J$45</c:f>
            </c:strRef>
          </c:cat>
          <c:val>
            <c:numRef>
              <c:f>'промежут'!$E$46:$J$46</c:f>
              <c:numCache/>
            </c:numRef>
          </c:val>
        </c:ser>
        <c:ser>
          <c:idx val="1"/>
          <c:order val="1"/>
          <c:tx>
            <c:v>Доля детей со средним уровнем  %</c:v>
          </c:tx>
          <c:spPr>
            <a:solidFill>
              <a:schemeClr val="accent2"/>
            </a:solidFill>
            <a:ln cmpd="sng">
              <a:solidFill>
                <a:srgbClr val="000000"/>
              </a:solidFill>
            </a:ln>
          </c:spPr>
          <c:cat>
            <c:strRef>
              <c:f>'промежут'!$E$45:$J$45</c:f>
            </c:strRef>
          </c:cat>
          <c:val>
            <c:numRef>
              <c:f>'промежут'!$E$47:$J$47</c:f>
              <c:numCache/>
            </c:numRef>
          </c:val>
        </c:ser>
        <c:ser>
          <c:idx val="2"/>
          <c:order val="2"/>
          <c:tx>
            <c:v>Доля детей с высоким уровнем  %</c:v>
          </c:tx>
          <c:spPr>
            <a:solidFill>
              <a:schemeClr val="accent3"/>
            </a:solidFill>
            <a:ln cmpd="sng">
              <a:solidFill>
                <a:srgbClr val="000000"/>
              </a:solidFill>
            </a:ln>
          </c:spPr>
          <c:cat>
            <c:strRef>
              <c:f>'промежут'!$E$45:$J$45</c:f>
            </c:strRef>
          </c:cat>
          <c:val>
            <c:numRef>
              <c:f>'промежут'!$E$48:$J$48</c:f>
              <c:numCache/>
            </c:numRef>
          </c:val>
        </c:ser>
        <c:axId val="105990090"/>
        <c:axId val="1162412126"/>
      </c:barChart>
      <c:catAx>
        <c:axId val="10599009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162412126"/>
      </c:catAx>
      <c:valAx>
        <c:axId val="116241212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05990090"/>
      </c:valAx>
    </c:plotArea>
    <c:legend>
      <c:legendPos val="b"/>
      <c:overlay val="0"/>
      <c:txPr>
        <a:bodyPr/>
        <a:lstStyle/>
        <a:p>
          <a:pPr lvl="0">
            <a:defRPr b="0" i="0" sz="900">
              <a:solidFill>
                <a:srgbClr val="1A1A1A"/>
              </a:solidFill>
              <a:latin typeface="+mn-lt"/>
            </a:defRPr>
          </a:pPr>
        </a:p>
      </c:txPr>
    </c:legend>
    <c:plotVisOnly val="1"/>
  </c:chart>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'Лист17'!$D$16:$H$16</c:f>
            </c:strRef>
          </c:cat>
          <c:val>
            <c:numRef>
              <c:f>'Лист17'!$D$17:$H$17</c:f>
              <c:numCache/>
            </c:numRef>
          </c:val>
        </c:ser>
        <c:ser>
          <c:idx val="1"/>
          <c:order val="1"/>
          <c:tx>
            <c:v>промежуточный</c:v>
          </c:tx>
          <c:spPr>
            <a:solidFill>
              <a:schemeClr val="accent2"/>
            </a:solidFill>
            <a:ln cmpd="sng">
              <a:solidFill>
                <a:srgbClr val="000000"/>
              </a:solidFill>
            </a:ln>
          </c:spPr>
          <c:cat>
            <c:strRef>
              <c:f>'Лист17'!$D$16:$H$16</c:f>
            </c:strRef>
          </c:cat>
          <c:val>
            <c:numRef>
              <c:f>'Лист17'!$D$18:$H$18</c:f>
              <c:numCache/>
            </c:numRef>
          </c:val>
        </c:ser>
        <c:ser>
          <c:idx val="2"/>
          <c:order val="2"/>
          <c:tx>
            <c:v>итоговый</c:v>
          </c:tx>
          <c:spPr>
            <a:solidFill>
              <a:schemeClr val="accent3"/>
            </a:solidFill>
            <a:ln cmpd="sng">
              <a:solidFill>
                <a:srgbClr val="000000"/>
              </a:solidFill>
            </a:ln>
          </c:spPr>
          <c:cat>
            <c:strRef>
              <c:f>'Лист17'!$D$16:$H$16</c:f>
            </c:strRef>
          </c:cat>
          <c:val>
            <c:numRef>
              <c:f>'Лист17'!$D$19:$H$19</c:f>
              <c:numCache/>
            </c:numRef>
          </c:val>
        </c:ser>
        <c:axId val="1105278739"/>
        <c:axId val="796228581"/>
      </c:barChart>
      <c:catAx>
        <c:axId val="110527873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796228581"/>
      </c:catAx>
      <c:valAx>
        <c:axId val="79622858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105278739"/>
      </c:valAx>
    </c:plotArea>
    <c:legend>
      <c:legendPos val="b"/>
      <c:overlay val="0"/>
      <c:txPr>
        <a:bodyPr/>
        <a:lstStyle/>
        <a:p>
          <a:pPr lvl="0">
            <a:defRPr b="0" i="0" sz="900">
              <a:solidFill>
                <a:srgbClr val="1A1A1A"/>
              </a:solidFill>
              <a:latin typeface="+mn-lt"/>
            </a:defRPr>
          </a:pPr>
        </a:p>
      </c:txPr>
    </c:legend>
    <c:plotVisOnly val="1"/>
  </c:chart>
</c:chartSpace>
</file>

<file path=xl/charts/chart2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'Лист18'!$D$16:$H$16</c:f>
            </c:strRef>
          </c:cat>
          <c:val>
            <c:numRef>
              <c:f>'Лист18'!$D$17:$H$17</c:f>
              <c:numCache/>
            </c:numRef>
          </c:val>
        </c:ser>
        <c:ser>
          <c:idx val="1"/>
          <c:order val="1"/>
          <c:tx>
            <c:v>промежуточный</c:v>
          </c:tx>
          <c:spPr>
            <a:solidFill>
              <a:schemeClr val="accent2"/>
            </a:solidFill>
            <a:ln cmpd="sng">
              <a:solidFill>
                <a:srgbClr val="000000"/>
              </a:solidFill>
            </a:ln>
          </c:spPr>
          <c:cat>
            <c:strRef>
              <c:f>'Лист18'!$D$16:$H$16</c:f>
            </c:strRef>
          </c:cat>
          <c:val>
            <c:numRef>
              <c:f>'Лист18'!$D$18:$H$18</c:f>
              <c:numCache/>
            </c:numRef>
          </c:val>
        </c:ser>
        <c:ser>
          <c:idx val="2"/>
          <c:order val="2"/>
          <c:tx>
            <c:v>итоговый</c:v>
          </c:tx>
          <c:spPr>
            <a:solidFill>
              <a:schemeClr val="accent3"/>
            </a:solidFill>
            <a:ln cmpd="sng">
              <a:solidFill>
                <a:srgbClr val="000000"/>
              </a:solidFill>
            </a:ln>
          </c:spPr>
          <c:cat>
            <c:strRef>
              <c:f>'Лист18'!$D$16:$H$16</c:f>
            </c:strRef>
          </c:cat>
          <c:val>
            <c:numRef>
              <c:f>'Лист18'!$D$19:$H$19</c:f>
              <c:numCache/>
            </c:numRef>
          </c:val>
        </c:ser>
        <c:axId val="1239947411"/>
        <c:axId val="1409767093"/>
      </c:barChart>
      <c:catAx>
        <c:axId val="123994741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409767093"/>
      </c:catAx>
      <c:valAx>
        <c:axId val="140976709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39947411"/>
      </c:valAx>
    </c:plotArea>
    <c:legend>
      <c:legendPos val="b"/>
      <c:overlay val="0"/>
      <c:txPr>
        <a:bodyPr/>
        <a:lstStyle/>
        <a:p>
          <a:pPr lvl="0">
            <a:defRPr b="0" i="0" sz="900">
              <a:solidFill>
                <a:srgbClr val="1A1A1A"/>
              </a:solidFill>
              <a:latin typeface="+mn-lt"/>
            </a:defRPr>
          </a:pPr>
        </a:p>
      </c:txPr>
    </c:legend>
    <c:plotVisOnly val="1"/>
  </c:chart>
</c:chartSpace>
</file>

<file path=xl/charts/chart2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'Лист19'!$D$16:$H$16</c:f>
            </c:strRef>
          </c:cat>
          <c:val>
            <c:numRef>
              <c:f>'Лист19'!$D$17:$H$17</c:f>
              <c:numCache/>
            </c:numRef>
          </c:val>
        </c:ser>
        <c:ser>
          <c:idx val="1"/>
          <c:order val="1"/>
          <c:tx>
            <c:v>промежуточный</c:v>
          </c:tx>
          <c:spPr>
            <a:solidFill>
              <a:schemeClr val="accent2"/>
            </a:solidFill>
            <a:ln cmpd="sng">
              <a:solidFill>
                <a:srgbClr val="000000"/>
              </a:solidFill>
            </a:ln>
          </c:spPr>
          <c:cat>
            <c:strRef>
              <c:f>'Лист19'!$D$16:$H$16</c:f>
            </c:strRef>
          </c:cat>
          <c:val>
            <c:numRef>
              <c:f>'Лист19'!$D$18:$H$18</c:f>
              <c:numCache/>
            </c:numRef>
          </c:val>
        </c:ser>
        <c:ser>
          <c:idx val="2"/>
          <c:order val="2"/>
          <c:tx>
            <c:v>итоговый</c:v>
          </c:tx>
          <c:spPr>
            <a:solidFill>
              <a:schemeClr val="accent3"/>
            </a:solidFill>
            <a:ln cmpd="sng">
              <a:solidFill>
                <a:srgbClr val="000000"/>
              </a:solidFill>
            </a:ln>
          </c:spPr>
          <c:cat>
            <c:strRef>
              <c:f>'Лист19'!$D$16:$H$16</c:f>
            </c:strRef>
          </c:cat>
          <c:val>
            <c:numRef>
              <c:f>'Лист19'!$D$19:$H$19</c:f>
              <c:numCache/>
            </c:numRef>
          </c:val>
        </c:ser>
        <c:axId val="1504686946"/>
        <c:axId val="395997877"/>
      </c:barChart>
      <c:catAx>
        <c:axId val="15046869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395997877"/>
      </c:catAx>
      <c:valAx>
        <c:axId val="39599787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504686946"/>
      </c:valAx>
    </c:plotArea>
    <c:legend>
      <c:legendPos val="b"/>
      <c:overlay val="0"/>
      <c:txPr>
        <a:bodyPr/>
        <a:lstStyle/>
        <a:p>
          <a:pPr lvl="0">
            <a:defRPr b="0" i="0" sz="900">
              <a:solidFill>
                <a:srgbClr val="1A1A1A"/>
              </a:solidFill>
              <a:latin typeface="+mn-lt"/>
            </a:defRPr>
          </a:pPr>
        </a:p>
      </c:txPr>
    </c:legend>
    <c:plotVisOnly val="1"/>
  </c:chart>
</c:chartSpace>
</file>

<file path=xl/charts/chart2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'Лист20'!$D$16:$H$16</c:f>
            </c:strRef>
          </c:cat>
          <c:val>
            <c:numRef>
              <c:f>'Лист20'!$D$17:$H$17</c:f>
              <c:numCache/>
            </c:numRef>
          </c:val>
        </c:ser>
        <c:ser>
          <c:idx val="1"/>
          <c:order val="1"/>
          <c:tx>
            <c:v>промежуточный</c:v>
          </c:tx>
          <c:spPr>
            <a:solidFill>
              <a:schemeClr val="accent2"/>
            </a:solidFill>
            <a:ln cmpd="sng">
              <a:solidFill>
                <a:srgbClr val="000000"/>
              </a:solidFill>
            </a:ln>
          </c:spPr>
          <c:cat>
            <c:strRef>
              <c:f>'Лист20'!$D$16:$H$16</c:f>
            </c:strRef>
          </c:cat>
          <c:val>
            <c:numRef>
              <c:f>'Лист20'!$D$18:$H$18</c:f>
              <c:numCache/>
            </c:numRef>
          </c:val>
        </c:ser>
        <c:ser>
          <c:idx val="2"/>
          <c:order val="2"/>
          <c:tx>
            <c:v>итоговый</c:v>
          </c:tx>
          <c:spPr>
            <a:solidFill>
              <a:schemeClr val="accent3"/>
            </a:solidFill>
            <a:ln cmpd="sng">
              <a:solidFill>
                <a:srgbClr val="000000"/>
              </a:solidFill>
            </a:ln>
          </c:spPr>
          <c:cat>
            <c:strRef>
              <c:f>'Лист20'!$D$16:$H$16</c:f>
            </c:strRef>
          </c:cat>
          <c:val>
            <c:numRef>
              <c:f>'Лист20'!$D$19:$H$19</c:f>
              <c:numCache/>
            </c:numRef>
          </c:val>
        </c:ser>
        <c:axId val="2134877868"/>
        <c:axId val="729692610"/>
      </c:barChart>
      <c:catAx>
        <c:axId val="21348778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729692610"/>
      </c:catAx>
      <c:valAx>
        <c:axId val="72969261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134877868"/>
      </c:valAx>
    </c:plotArea>
    <c:legend>
      <c:legendPos val="b"/>
      <c:overlay val="0"/>
      <c:txPr>
        <a:bodyPr/>
        <a:lstStyle/>
        <a:p>
          <a:pPr lvl="0">
            <a:defRPr b="0" i="0" sz="900">
              <a:solidFill>
                <a:srgbClr val="1A1A1A"/>
              </a:solidFill>
              <a:latin typeface="+mn-lt"/>
            </a:defRPr>
          </a:pPr>
        </a:p>
      </c:txPr>
    </c:legend>
    <c:plotVisOnly val="1"/>
  </c:chart>
</c:chartSpace>
</file>

<file path=xl/charts/chart2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'Лист21'!$D$16:$H$16</c:f>
            </c:strRef>
          </c:cat>
          <c:val>
            <c:numRef>
              <c:f>'Лист21'!$D$17:$H$17</c:f>
              <c:numCache/>
            </c:numRef>
          </c:val>
        </c:ser>
        <c:ser>
          <c:idx val="1"/>
          <c:order val="1"/>
          <c:tx>
            <c:v>промежуточный</c:v>
          </c:tx>
          <c:spPr>
            <a:solidFill>
              <a:schemeClr val="accent2"/>
            </a:solidFill>
            <a:ln cmpd="sng">
              <a:solidFill>
                <a:srgbClr val="000000"/>
              </a:solidFill>
            </a:ln>
          </c:spPr>
          <c:cat>
            <c:strRef>
              <c:f>'Лист21'!$D$16:$H$16</c:f>
            </c:strRef>
          </c:cat>
          <c:val>
            <c:numRef>
              <c:f>'Лист21'!$D$18:$H$18</c:f>
              <c:numCache/>
            </c:numRef>
          </c:val>
        </c:ser>
        <c:ser>
          <c:idx val="2"/>
          <c:order val="2"/>
          <c:tx>
            <c:v>итоговый</c:v>
          </c:tx>
          <c:spPr>
            <a:solidFill>
              <a:schemeClr val="accent3"/>
            </a:solidFill>
            <a:ln cmpd="sng">
              <a:solidFill>
                <a:srgbClr val="000000"/>
              </a:solidFill>
            </a:ln>
          </c:spPr>
          <c:cat>
            <c:strRef>
              <c:f>'Лист21'!$D$16:$H$16</c:f>
            </c:strRef>
          </c:cat>
          <c:val>
            <c:numRef>
              <c:f>'Лист21'!$D$19:$H$19</c:f>
              <c:numCache/>
            </c:numRef>
          </c:val>
        </c:ser>
        <c:axId val="1159424710"/>
        <c:axId val="1837945550"/>
      </c:barChart>
      <c:catAx>
        <c:axId val="115942471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837945550"/>
      </c:catAx>
      <c:valAx>
        <c:axId val="183794555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159424710"/>
      </c:valAx>
    </c:plotArea>
    <c:legend>
      <c:legendPos val="b"/>
      <c:overlay val="0"/>
      <c:txPr>
        <a:bodyPr/>
        <a:lstStyle/>
        <a:p>
          <a:pPr lvl="0">
            <a:defRPr b="0" i="0" sz="900">
              <a:solidFill>
                <a:srgbClr val="1A1A1A"/>
              </a:solidFill>
              <a:latin typeface="+mn-lt"/>
            </a:defRPr>
          </a:pPr>
        </a:p>
      </c:txPr>
    </c:legend>
    <c:plotVisOnly val="1"/>
  </c:chart>
</c:chartSpace>
</file>

<file path=xl/charts/chart2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'Лист22'!$D$16:$H$16</c:f>
            </c:strRef>
          </c:cat>
          <c:val>
            <c:numRef>
              <c:f>'Лист22'!$D$17:$H$17</c:f>
              <c:numCache/>
            </c:numRef>
          </c:val>
        </c:ser>
        <c:ser>
          <c:idx val="1"/>
          <c:order val="1"/>
          <c:tx>
            <c:v>промежуточный</c:v>
          </c:tx>
          <c:spPr>
            <a:solidFill>
              <a:schemeClr val="accent2"/>
            </a:solidFill>
            <a:ln cmpd="sng">
              <a:solidFill>
                <a:srgbClr val="000000"/>
              </a:solidFill>
            </a:ln>
          </c:spPr>
          <c:cat>
            <c:strRef>
              <c:f>'Лист22'!$D$16:$H$16</c:f>
            </c:strRef>
          </c:cat>
          <c:val>
            <c:numRef>
              <c:f>'Лист22'!$D$18:$H$18</c:f>
              <c:numCache/>
            </c:numRef>
          </c:val>
        </c:ser>
        <c:ser>
          <c:idx val="2"/>
          <c:order val="2"/>
          <c:tx>
            <c:v>итоговый</c:v>
          </c:tx>
          <c:spPr>
            <a:solidFill>
              <a:schemeClr val="accent3"/>
            </a:solidFill>
            <a:ln cmpd="sng">
              <a:solidFill>
                <a:srgbClr val="000000"/>
              </a:solidFill>
            </a:ln>
          </c:spPr>
          <c:cat>
            <c:strRef>
              <c:f>'Лист22'!$D$16:$H$16</c:f>
            </c:strRef>
          </c:cat>
          <c:val>
            <c:numRef>
              <c:f>'Лист22'!$D$19:$H$19</c:f>
              <c:numCache/>
            </c:numRef>
          </c:val>
        </c:ser>
        <c:axId val="250358209"/>
        <c:axId val="1690204103"/>
      </c:barChart>
      <c:catAx>
        <c:axId val="2503582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690204103"/>
      </c:catAx>
      <c:valAx>
        <c:axId val="169020410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50358209"/>
      </c:valAx>
    </c:plotArea>
    <c:legend>
      <c:legendPos val="b"/>
      <c:overlay val="0"/>
      <c:txPr>
        <a:bodyPr/>
        <a:lstStyle/>
        <a:p>
          <a:pPr lvl="0">
            <a:defRPr b="0" i="0" sz="900">
              <a:solidFill>
                <a:srgbClr val="1A1A1A"/>
              </a:solidFill>
              <a:latin typeface="+mn-lt"/>
            </a:defRPr>
          </a:pPr>
        </a:p>
      </c:txPr>
    </c:legend>
    <c:plotVisOnly val="1"/>
  </c:chart>
</c:chartSpace>
</file>

<file path=xl/charts/chart2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'Лист23'!$D$16:$H$16</c:f>
            </c:strRef>
          </c:cat>
          <c:val>
            <c:numRef>
              <c:f>'Лист23'!$D$17:$H$17</c:f>
              <c:numCache/>
            </c:numRef>
          </c:val>
        </c:ser>
        <c:ser>
          <c:idx val="1"/>
          <c:order val="1"/>
          <c:tx>
            <c:v>промежуточный</c:v>
          </c:tx>
          <c:spPr>
            <a:solidFill>
              <a:schemeClr val="accent2"/>
            </a:solidFill>
            <a:ln cmpd="sng">
              <a:solidFill>
                <a:srgbClr val="000000"/>
              </a:solidFill>
            </a:ln>
          </c:spPr>
          <c:cat>
            <c:strRef>
              <c:f>'Лист23'!$D$16:$H$16</c:f>
            </c:strRef>
          </c:cat>
          <c:val>
            <c:numRef>
              <c:f>'Лист23'!$D$18:$H$18</c:f>
              <c:numCache/>
            </c:numRef>
          </c:val>
        </c:ser>
        <c:ser>
          <c:idx val="2"/>
          <c:order val="2"/>
          <c:tx>
            <c:v>итоговый</c:v>
          </c:tx>
          <c:spPr>
            <a:solidFill>
              <a:schemeClr val="accent3"/>
            </a:solidFill>
            <a:ln cmpd="sng">
              <a:solidFill>
                <a:srgbClr val="000000"/>
              </a:solidFill>
            </a:ln>
          </c:spPr>
          <c:cat>
            <c:strRef>
              <c:f>'Лист23'!$D$16:$H$16</c:f>
            </c:strRef>
          </c:cat>
          <c:val>
            <c:numRef>
              <c:f>'Лист23'!$D$19:$H$19</c:f>
              <c:numCache/>
            </c:numRef>
          </c:val>
        </c:ser>
        <c:axId val="2042959721"/>
        <c:axId val="1578761000"/>
      </c:barChart>
      <c:catAx>
        <c:axId val="204295972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578761000"/>
      </c:catAx>
      <c:valAx>
        <c:axId val="157876100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042959721"/>
      </c:valAx>
    </c:plotArea>
    <c:legend>
      <c:legendPos val="b"/>
      <c:overlay val="0"/>
      <c:txPr>
        <a:bodyPr/>
        <a:lstStyle/>
        <a:p>
          <a:pPr lvl="0">
            <a:defRPr b="0" i="0" sz="900">
              <a:solidFill>
                <a:srgbClr val="1A1A1A"/>
              </a:solidFill>
              <a:latin typeface="+mn-lt"/>
            </a:defRPr>
          </a:pPr>
        </a:p>
      </c:txPr>
    </c:legend>
    <c:plotVisOnly val="1"/>
  </c:chart>
</c:chartSpace>
</file>

<file path=xl/charts/chart2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'Лист24'!$D$16:$H$16</c:f>
            </c:strRef>
          </c:cat>
          <c:val>
            <c:numRef>
              <c:f>'Лист24'!$D$17:$H$17</c:f>
              <c:numCache/>
            </c:numRef>
          </c:val>
        </c:ser>
        <c:ser>
          <c:idx val="1"/>
          <c:order val="1"/>
          <c:tx>
            <c:v>промежуточный</c:v>
          </c:tx>
          <c:spPr>
            <a:solidFill>
              <a:schemeClr val="accent2"/>
            </a:solidFill>
            <a:ln cmpd="sng">
              <a:solidFill>
                <a:srgbClr val="000000"/>
              </a:solidFill>
            </a:ln>
          </c:spPr>
          <c:cat>
            <c:strRef>
              <c:f>'Лист24'!$D$16:$H$16</c:f>
            </c:strRef>
          </c:cat>
          <c:val>
            <c:numRef>
              <c:f>'Лист24'!$D$18:$H$18</c:f>
              <c:numCache/>
            </c:numRef>
          </c:val>
        </c:ser>
        <c:ser>
          <c:idx val="2"/>
          <c:order val="2"/>
          <c:tx>
            <c:v>итоговый</c:v>
          </c:tx>
          <c:spPr>
            <a:solidFill>
              <a:schemeClr val="accent3"/>
            </a:solidFill>
            <a:ln cmpd="sng">
              <a:solidFill>
                <a:srgbClr val="000000"/>
              </a:solidFill>
            </a:ln>
          </c:spPr>
          <c:cat>
            <c:strRef>
              <c:f>'Лист24'!$D$16:$H$16</c:f>
            </c:strRef>
          </c:cat>
          <c:val>
            <c:numRef>
              <c:f>'Лист24'!$D$19:$H$19</c:f>
              <c:numCache/>
            </c:numRef>
          </c:val>
        </c:ser>
        <c:axId val="568333564"/>
        <c:axId val="1105877559"/>
      </c:barChart>
      <c:catAx>
        <c:axId val="56833356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105877559"/>
      </c:catAx>
      <c:valAx>
        <c:axId val="110587755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568333564"/>
      </c:valAx>
    </c:plotArea>
    <c:legend>
      <c:legendPos val="b"/>
      <c:overlay val="0"/>
      <c:txPr>
        <a:bodyPr/>
        <a:lstStyle/>
        <a:p>
          <a:pPr lvl="0">
            <a:defRPr b="0" i="0" sz="900">
              <a:solidFill>
                <a:srgbClr val="1A1A1A"/>
              </a:solidFill>
              <a:latin typeface="+mn-lt"/>
            </a:defRPr>
          </a:pPr>
        </a:p>
      </c:txPr>
    </c:legend>
    <c:plotVisOnly val="1"/>
  </c:chart>
</c:chartSpace>
</file>

<file path=xl/charts/chart2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'Лист25'!$D$16:$H$16</c:f>
            </c:strRef>
          </c:cat>
          <c:val>
            <c:numRef>
              <c:f>'Лист25'!$D$17:$H$17</c:f>
              <c:numCache/>
            </c:numRef>
          </c:val>
        </c:ser>
        <c:ser>
          <c:idx val="1"/>
          <c:order val="1"/>
          <c:tx>
            <c:v>промежуточный</c:v>
          </c:tx>
          <c:spPr>
            <a:solidFill>
              <a:schemeClr val="accent2"/>
            </a:solidFill>
            <a:ln cmpd="sng">
              <a:solidFill>
                <a:srgbClr val="000000"/>
              </a:solidFill>
            </a:ln>
          </c:spPr>
          <c:cat>
            <c:strRef>
              <c:f>'Лист25'!$D$16:$H$16</c:f>
            </c:strRef>
          </c:cat>
          <c:val>
            <c:numRef>
              <c:f>'Лист25'!$D$18:$H$18</c:f>
              <c:numCache/>
            </c:numRef>
          </c:val>
        </c:ser>
        <c:ser>
          <c:idx val="2"/>
          <c:order val="2"/>
          <c:tx>
            <c:v>итоговый</c:v>
          </c:tx>
          <c:spPr>
            <a:solidFill>
              <a:schemeClr val="accent3"/>
            </a:solidFill>
            <a:ln cmpd="sng">
              <a:solidFill>
                <a:srgbClr val="000000"/>
              </a:solidFill>
            </a:ln>
          </c:spPr>
          <c:cat>
            <c:strRef>
              <c:f>'Лист25'!$D$16:$H$16</c:f>
            </c:strRef>
          </c:cat>
          <c:val>
            <c:numRef>
              <c:f>'Лист25'!$D$19:$H$19</c:f>
              <c:numCache/>
            </c:numRef>
          </c:val>
        </c:ser>
        <c:axId val="809301293"/>
        <c:axId val="1458141526"/>
      </c:barChart>
      <c:catAx>
        <c:axId val="8093012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458141526"/>
      </c:catAx>
      <c:valAx>
        <c:axId val="145814152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809301293"/>
      </c:valAx>
    </c:plotArea>
    <c:legend>
      <c:legendPos val="b"/>
      <c:overlay val="0"/>
      <c:txPr>
        <a:bodyPr/>
        <a:lstStyle/>
        <a:p>
          <a:pPr lvl="0">
            <a:defRPr b="0" i="0" sz="900">
              <a:solidFill>
                <a:srgbClr val="1A1A1A"/>
              </a:solidFill>
              <a:latin typeface="+mn-lt"/>
            </a:defRPr>
          </a:pPr>
        </a:p>
      </c:txPr>
    </c:legend>
    <c:plotVisOnly val="1"/>
  </c:chart>
</c:chartSpace>
</file>

<file path=xl/charts/chart2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'Лист26'!$D$16:$H$16</c:f>
            </c:strRef>
          </c:cat>
          <c:val>
            <c:numRef>
              <c:f>'Лист26'!$D$17:$H$17</c:f>
              <c:numCache/>
            </c:numRef>
          </c:val>
        </c:ser>
        <c:ser>
          <c:idx val="1"/>
          <c:order val="1"/>
          <c:tx>
            <c:v>промежуточный</c:v>
          </c:tx>
          <c:spPr>
            <a:solidFill>
              <a:schemeClr val="accent2"/>
            </a:solidFill>
            <a:ln cmpd="sng">
              <a:solidFill>
                <a:srgbClr val="000000"/>
              </a:solidFill>
            </a:ln>
          </c:spPr>
          <c:cat>
            <c:strRef>
              <c:f>'Лист26'!$D$16:$H$16</c:f>
            </c:strRef>
          </c:cat>
          <c:val>
            <c:numRef>
              <c:f>'Лист26'!$D$18:$H$18</c:f>
              <c:numCache/>
            </c:numRef>
          </c:val>
        </c:ser>
        <c:ser>
          <c:idx val="2"/>
          <c:order val="2"/>
          <c:tx>
            <c:v>итоговый</c:v>
          </c:tx>
          <c:spPr>
            <a:solidFill>
              <a:schemeClr val="accent3"/>
            </a:solidFill>
            <a:ln cmpd="sng">
              <a:solidFill>
                <a:srgbClr val="000000"/>
              </a:solidFill>
            </a:ln>
          </c:spPr>
          <c:cat>
            <c:strRef>
              <c:f>'Лист26'!$D$16:$H$16</c:f>
            </c:strRef>
          </c:cat>
          <c:val>
            <c:numRef>
              <c:f>'Лист26'!$D$19:$H$19</c:f>
              <c:numCache/>
            </c:numRef>
          </c:val>
        </c:ser>
        <c:axId val="364875728"/>
        <c:axId val="43951606"/>
      </c:barChart>
      <c:catAx>
        <c:axId val="36487572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43951606"/>
      </c:catAx>
      <c:valAx>
        <c:axId val="4395160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64875728"/>
      </c:valAx>
    </c:plotArea>
    <c:legend>
      <c:legendPos val="b"/>
      <c:overlay val="0"/>
      <c:txPr>
        <a:bodyPr/>
        <a:lstStyle/>
        <a:p>
          <a:pPr lvl="0">
            <a:defRPr b="0" i="0" sz="90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Доля детей с низким уровнем  %</c:v>
          </c:tx>
          <c:spPr>
            <a:solidFill>
              <a:schemeClr val="accent1"/>
            </a:solidFill>
            <a:ln cmpd="sng">
              <a:solidFill>
                <a:srgbClr val="000000"/>
              </a:solidFill>
            </a:ln>
          </c:spPr>
          <c:cat>
            <c:strRef>
              <c:f>'итог'!$E$46:$J$46</c:f>
            </c:strRef>
          </c:cat>
          <c:val>
            <c:numRef>
              <c:f>'итог'!$E$47:$J$47</c:f>
              <c:numCache/>
            </c:numRef>
          </c:val>
        </c:ser>
        <c:ser>
          <c:idx val="1"/>
          <c:order val="1"/>
          <c:tx>
            <c:v>Доля детей со средним уровнем  %</c:v>
          </c:tx>
          <c:spPr>
            <a:solidFill>
              <a:schemeClr val="accent2"/>
            </a:solidFill>
            <a:ln cmpd="sng">
              <a:solidFill>
                <a:srgbClr val="000000"/>
              </a:solidFill>
            </a:ln>
          </c:spPr>
          <c:cat>
            <c:strRef>
              <c:f>'итог'!$E$46:$J$46</c:f>
            </c:strRef>
          </c:cat>
          <c:val>
            <c:numRef>
              <c:f>'итог'!$E$48:$J$48</c:f>
              <c:numCache/>
            </c:numRef>
          </c:val>
        </c:ser>
        <c:ser>
          <c:idx val="2"/>
          <c:order val="2"/>
          <c:tx>
            <c:v>Доля детей с высоким уровнем  %</c:v>
          </c:tx>
          <c:spPr>
            <a:solidFill>
              <a:schemeClr val="accent3"/>
            </a:solidFill>
            <a:ln cmpd="sng">
              <a:solidFill>
                <a:srgbClr val="000000"/>
              </a:solidFill>
            </a:ln>
          </c:spPr>
          <c:cat>
            <c:strRef>
              <c:f>'итог'!$E$46:$J$46</c:f>
            </c:strRef>
          </c:cat>
          <c:val>
            <c:numRef>
              <c:f>'итог'!$E$49:$J$49</c:f>
              <c:numCache/>
            </c:numRef>
          </c:val>
        </c:ser>
        <c:axId val="788831646"/>
        <c:axId val="1627270888"/>
      </c:barChart>
      <c:catAx>
        <c:axId val="7888316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627270888"/>
      </c:catAx>
      <c:valAx>
        <c:axId val="162727088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788831646"/>
      </c:valAx>
    </c:plotArea>
    <c:legend>
      <c:legendPos val="b"/>
      <c:overlay val="0"/>
      <c:txPr>
        <a:bodyPr/>
        <a:lstStyle/>
        <a:p>
          <a:pPr lvl="0">
            <a:defRPr b="0" i="0" sz="900">
              <a:solidFill>
                <a:srgbClr val="1A1A1A"/>
              </a:solidFill>
              <a:latin typeface="+mn-lt"/>
            </a:defRPr>
          </a:pPr>
        </a:p>
      </c:txPr>
    </c:legend>
    <c:plotVisOnly val="1"/>
  </c:chart>
</c:chartSpace>
</file>

<file path=xl/charts/chart3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'Лист27'!$D$16:$H$16</c:f>
            </c:strRef>
          </c:cat>
          <c:val>
            <c:numRef>
              <c:f>'Лист27'!$D$17:$H$17</c:f>
              <c:numCache/>
            </c:numRef>
          </c:val>
        </c:ser>
        <c:ser>
          <c:idx val="1"/>
          <c:order val="1"/>
          <c:tx>
            <c:v>промежуточный</c:v>
          </c:tx>
          <c:spPr>
            <a:solidFill>
              <a:schemeClr val="accent2"/>
            </a:solidFill>
            <a:ln cmpd="sng">
              <a:solidFill>
                <a:srgbClr val="000000"/>
              </a:solidFill>
            </a:ln>
          </c:spPr>
          <c:cat>
            <c:strRef>
              <c:f>'Лист27'!$D$16:$H$16</c:f>
            </c:strRef>
          </c:cat>
          <c:val>
            <c:numRef>
              <c:f>'Лист27'!$D$18:$H$18</c:f>
              <c:numCache/>
            </c:numRef>
          </c:val>
        </c:ser>
        <c:ser>
          <c:idx val="2"/>
          <c:order val="2"/>
          <c:tx>
            <c:v>итоговый</c:v>
          </c:tx>
          <c:spPr>
            <a:solidFill>
              <a:schemeClr val="accent3"/>
            </a:solidFill>
            <a:ln cmpd="sng">
              <a:solidFill>
                <a:srgbClr val="000000"/>
              </a:solidFill>
            </a:ln>
          </c:spPr>
          <c:cat>
            <c:strRef>
              <c:f>'Лист27'!$D$16:$H$16</c:f>
            </c:strRef>
          </c:cat>
          <c:val>
            <c:numRef>
              <c:f>'Лист27'!$D$19:$H$19</c:f>
              <c:numCache/>
            </c:numRef>
          </c:val>
        </c:ser>
        <c:axId val="1339788643"/>
        <c:axId val="28583757"/>
      </c:barChart>
      <c:catAx>
        <c:axId val="133978864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8583757"/>
      </c:catAx>
      <c:valAx>
        <c:axId val="2858375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339788643"/>
      </c:valAx>
    </c:plotArea>
    <c:legend>
      <c:legendPos val="b"/>
      <c:overlay val="0"/>
      <c:txPr>
        <a:bodyPr/>
        <a:lstStyle/>
        <a:p>
          <a:pPr lvl="0">
            <a:defRPr b="0" i="0" sz="900">
              <a:solidFill>
                <a:srgbClr val="1A1A1A"/>
              </a:solidFill>
              <a:latin typeface="+mn-lt"/>
            </a:defRPr>
          </a:pPr>
        </a:p>
      </c:txPr>
    </c:legend>
    <c:plotVisOnly val="1"/>
  </c:chart>
</c:chartSpace>
</file>

<file path=xl/charts/chart3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'Лист28'!$D$16:$H$16</c:f>
            </c:strRef>
          </c:cat>
          <c:val>
            <c:numRef>
              <c:f>'Лист28'!$D$17:$H$17</c:f>
              <c:numCache/>
            </c:numRef>
          </c:val>
        </c:ser>
        <c:ser>
          <c:idx val="1"/>
          <c:order val="1"/>
          <c:tx>
            <c:v>промежуточный</c:v>
          </c:tx>
          <c:spPr>
            <a:solidFill>
              <a:schemeClr val="accent2"/>
            </a:solidFill>
            <a:ln cmpd="sng">
              <a:solidFill>
                <a:srgbClr val="000000"/>
              </a:solidFill>
            </a:ln>
          </c:spPr>
          <c:cat>
            <c:strRef>
              <c:f>'Лист28'!$D$16:$H$16</c:f>
            </c:strRef>
          </c:cat>
          <c:val>
            <c:numRef>
              <c:f>'Лист28'!$D$18:$H$18</c:f>
              <c:numCache/>
            </c:numRef>
          </c:val>
        </c:ser>
        <c:ser>
          <c:idx val="2"/>
          <c:order val="2"/>
          <c:tx>
            <c:v>итоговый</c:v>
          </c:tx>
          <c:spPr>
            <a:solidFill>
              <a:schemeClr val="accent3"/>
            </a:solidFill>
            <a:ln cmpd="sng">
              <a:solidFill>
                <a:srgbClr val="000000"/>
              </a:solidFill>
            </a:ln>
          </c:spPr>
          <c:cat>
            <c:strRef>
              <c:f>'Лист28'!$D$16:$H$16</c:f>
            </c:strRef>
          </c:cat>
          <c:val>
            <c:numRef>
              <c:f>'Лист28'!$D$19:$H$19</c:f>
              <c:numCache/>
            </c:numRef>
          </c:val>
        </c:ser>
        <c:axId val="673056097"/>
        <c:axId val="1069826909"/>
      </c:barChart>
      <c:catAx>
        <c:axId val="67305609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069826909"/>
      </c:catAx>
      <c:valAx>
        <c:axId val="1069826909"/>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673056097"/>
      </c:valAx>
    </c:plotArea>
    <c:legend>
      <c:legendPos val="b"/>
      <c:overlay val="0"/>
      <c:txPr>
        <a:bodyPr/>
        <a:lstStyle/>
        <a:p>
          <a:pPr lvl="0">
            <a:defRPr b="0" i="0" sz="900">
              <a:solidFill>
                <a:srgbClr val="1A1A1A"/>
              </a:solidFill>
              <a:latin typeface="+mn-lt"/>
            </a:defRPr>
          </a:pPr>
        </a:p>
      </c:txPr>
    </c:legend>
    <c:plotVisOnly val="1"/>
  </c:chart>
</c:chartSpace>
</file>

<file path=xl/charts/chart3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'Лист29'!$D$16:$H$16</c:f>
            </c:strRef>
          </c:cat>
          <c:val>
            <c:numRef>
              <c:f>'Лист29'!$D$17:$H$17</c:f>
              <c:numCache/>
            </c:numRef>
          </c:val>
        </c:ser>
        <c:ser>
          <c:idx val="1"/>
          <c:order val="1"/>
          <c:tx>
            <c:v>промежуточный</c:v>
          </c:tx>
          <c:spPr>
            <a:solidFill>
              <a:schemeClr val="accent2"/>
            </a:solidFill>
            <a:ln cmpd="sng">
              <a:solidFill>
                <a:srgbClr val="000000"/>
              </a:solidFill>
            </a:ln>
          </c:spPr>
          <c:cat>
            <c:strRef>
              <c:f>'Лист29'!$D$16:$H$16</c:f>
            </c:strRef>
          </c:cat>
          <c:val>
            <c:numRef>
              <c:f>'Лист29'!$D$18:$H$18</c:f>
              <c:numCache/>
            </c:numRef>
          </c:val>
        </c:ser>
        <c:ser>
          <c:idx val="2"/>
          <c:order val="2"/>
          <c:tx>
            <c:v>итоговый</c:v>
          </c:tx>
          <c:spPr>
            <a:solidFill>
              <a:schemeClr val="accent3"/>
            </a:solidFill>
            <a:ln cmpd="sng">
              <a:solidFill>
                <a:srgbClr val="000000"/>
              </a:solidFill>
            </a:ln>
          </c:spPr>
          <c:cat>
            <c:strRef>
              <c:f>'Лист29'!$D$16:$H$16</c:f>
            </c:strRef>
          </c:cat>
          <c:val>
            <c:numRef>
              <c:f>'Лист29'!$D$19:$H$19</c:f>
              <c:numCache/>
            </c:numRef>
          </c:val>
        </c:ser>
        <c:axId val="596565207"/>
        <c:axId val="2116964245"/>
      </c:barChart>
      <c:catAx>
        <c:axId val="5965652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116964245"/>
      </c:catAx>
      <c:valAx>
        <c:axId val="211696424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596565207"/>
      </c:valAx>
    </c:plotArea>
    <c:legend>
      <c:legendPos val="b"/>
      <c:overlay val="0"/>
      <c:txPr>
        <a:bodyPr/>
        <a:lstStyle/>
        <a:p>
          <a:pPr lvl="0">
            <a:defRPr b="0" i="0" sz="900">
              <a:solidFill>
                <a:srgbClr val="1A1A1A"/>
              </a:solidFill>
              <a:latin typeface="+mn-lt"/>
            </a:defRPr>
          </a:pPr>
        </a:p>
      </c:txPr>
    </c:legend>
    <c:plotVisOnly val="1"/>
  </c:chart>
</c:chartSpace>
</file>

<file path=xl/charts/chart3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'Лист30'!$D$16:$H$16</c:f>
            </c:strRef>
          </c:cat>
          <c:val>
            <c:numRef>
              <c:f>'Лист30'!$D$17:$H$17</c:f>
              <c:numCache/>
            </c:numRef>
          </c:val>
        </c:ser>
        <c:ser>
          <c:idx val="1"/>
          <c:order val="1"/>
          <c:tx>
            <c:v>промежуточный</c:v>
          </c:tx>
          <c:spPr>
            <a:solidFill>
              <a:schemeClr val="accent2"/>
            </a:solidFill>
            <a:ln cmpd="sng">
              <a:solidFill>
                <a:srgbClr val="000000"/>
              </a:solidFill>
            </a:ln>
          </c:spPr>
          <c:cat>
            <c:strRef>
              <c:f>'Лист30'!$D$16:$H$16</c:f>
            </c:strRef>
          </c:cat>
          <c:val>
            <c:numRef>
              <c:f>'Лист30'!$D$18:$H$18</c:f>
              <c:numCache/>
            </c:numRef>
          </c:val>
        </c:ser>
        <c:ser>
          <c:idx val="2"/>
          <c:order val="2"/>
          <c:tx>
            <c:v>итоговый</c:v>
          </c:tx>
          <c:spPr>
            <a:solidFill>
              <a:schemeClr val="accent3"/>
            </a:solidFill>
            <a:ln cmpd="sng">
              <a:solidFill>
                <a:srgbClr val="000000"/>
              </a:solidFill>
            </a:ln>
          </c:spPr>
          <c:cat>
            <c:strRef>
              <c:f>'Лист30'!$D$16:$H$16</c:f>
            </c:strRef>
          </c:cat>
          <c:val>
            <c:numRef>
              <c:f>'Лист30'!$D$19:$H$19</c:f>
              <c:numCache/>
            </c:numRef>
          </c:val>
        </c:ser>
        <c:axId val="1297878787"/>
        <c:axId val="200989982"/>
      </c:barChart>
      <c:catAx>
        <c:axId val="129787878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00989982"/>
      </c:catAx>
      <c:valAx>
        <c:axId val="20098998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297878787"/>
      </c:valAx>
    </c:plotArea>
    <c:legend>
      <c:legendPos val="b"/>
      <c:overlay val="0"/>
      <c:txPr>
        <a:bodyPr/>
        <a:lstStyle/>
        <a:p>
          <a:pPr lvl="0">
            <a:defRPr b="0" i="0" sz="90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'Вовченко К. '!$D$16:$H$16</c:f>
            </c:strRef>
          </c:cat>
          <c:val>
            <c:numRef>
              <c:f>'Вовченко К. '!$D$17:$H$17</c:f>
              <c:numCache/>
            </c:numRef>
          </c:val>
        </c:ser>
        <c:ser>
          <c:idx val="1"/>
          <c:order val="1"/>
          <c:tx>
            <c:v>промежуточный</c:v>
          </c:tx>
          <c:spPr>
            <a:solidFill>
              <a:schemeClr val="accent2"/>
            </a:solidFill>
            <a:ln cmpd="sng">
              <a:solidFill>
                <a:srgbClr val="000000"/>
              </a:solidFill>
            </a:ln>
          </c:spPr>
          <c:cat>
            <c:strRef>
              <c:f>'Вовченко К. '!$D$16:$H$16</c:f>
            </c:strRef>
          </c:cat>
          <c:val>
            <c:numRef>
              <c:f>'Вовченко К. '!$D$18:$H$18</c:f>
              <c:numCache/>
            </c:numRef>
          </c:val>
        </c:ser>
        <c:ser>
          <c:idx val="2"/>
          <c:order val="2"/>
          <c:tx>
            <c:v>итоговый</c:v>
          </c:tx>
          <c:spPr>
            <a:solidFill>
              <a:schemeClr val="accent3"/>
            </a:solidFill>
            <a:ln cmpd="sng">
              <a:solidFill>
                <a:srgbClr val="000000"/>
              </a:solidFill>
            </a:ln>
          </c:spPr>
          <c:cat>
            <c:strRef>
              <c:f>'Вовченко К. '!$D$16:$H$16</c:f>
            </c:strRef>
          </c:cat>
          <c:val>
            <c:numRef>
              <c:f>'Вовченко К. '!$D$19:$H$19</c:f>
              <c:numCache/>
            </c:numRef>
          </c:val>
        </c:ser>
        <c:axId val="1799902011"/>
        <c:axId val="898398071"/>
      </c:barChart>
      <c:catAx>
        <c:axId val="179990201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out"/>
        <c:minorTickMark val="none"/>
        <c:spPr/>
        <c:txPr>
          <a:bodyPr/>
          <a:lstStyle/>
          <a:p>
            <a:pPr lvl="0">
              <a:defRPr b="0">
                <a:solidFill>
                  <a:srgbClr val="000000"/>
                </a:solidFill>
                <a:latin typeface="+mn-lt"/>
              </a:defRPr>
            </a:pPr>
          </a:p>
        </c:txPr>
        <c:crossAx val="898398071"/>
      </c:catAx>
      <c:valAx>
        <c:axId val="89839807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1799902011"/>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'Иваницкая Е.'!$D$16:$H$16</c:f>
            </c:strRef>
          </c:cat>
          <c:val>
            <c:numRef>
              <c:f>'Иваницкая Е.'!$D$17:$H$17</c:f>
              <c:numCache/>
            </c:numRef>
          </c:val>
        </c:ser>
        <c:ser>
          <c:idx val="1"/>
          <c:order val="1"/>
          <c:tx>
            <c:v>промежуточный</c:v>
          </c:tx>
          <c:spPr>
            <a:solidFill>
              <a:schemeClr val="accent2"/>
            </a:solidFill>
            <a:ln cmpd="sng">
              <a:solidFill>
                <a:srgbClr val="000000"/>
              </a:solidFill>
            </a:ln>
          </c:spPr>
          <c:cat>
            <c:strRef>
              <c:f>'Иваницкая Е.'!$D$16:$H$16</c:f>
            </c:strRef>
          </c:cat>
          <c:val>
            <c:numRef>
              <c:f>'Иваницкая Е.'!$D$18:$H$18</c:f>
              <c:numCache/>
            </c:numRef>
          </c:val>
        </c:ser>
        <c:ser>
          <c:idx val="2"/>
          <c:order val="2"/>
          <c:tx>
            <c:v>итоговый</c:v>
          </c:tx>
          <c:spPr>
            <a:solidFill>
              <a:schemeClr val="accent3"/>
            </a:solidFill>
            <a:ln cmpd="sng">
              <a:solidFill>
                <a:srgbClr val="000000"/>
              </a:solidFill>
            </a:ln>
          </c:spPr>
          <c:cat>
            <c:strRef>
              <c:f>'Иваницкая Е.'!$D$16:$H$16</c:f>
            </c:strRef>
          </c:cat>
          <c:val>
            <c:numRef>
              <c:f>'Иваницкая Е.'!$D$19:$H$19</c:f>
              <c:numCache/>
            </c:numRef>
          </c:val>
        </c:ser>
        <c:axId val="1993127495"/>
        <c:axId val="1217645051"/>
      </c:barChart>
      <c:catAx>
        <c:axId val="199312749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out"/>
        <c:minorTickMark val="none"/>
        <c:spPr/>
        <c:txPr>
          <a:bodyPr/>
          <a:lstStyle/>
          <a:p>
            <a:pPr lvl="0">
              <a:defRPr b="0">
                <a:solidFill>
                  <a:srgbClr val="000000"/>
                </a:solidFill>
                <a:latin typeface="+mn-lt"/>
              </a:defRPr>
            </a:pPr>
          </a:p>
        </c:txPr>
        <c:crossAx val="1217645051"/>
      </c:catAx>
      <c:valAx>
        <c:axId val="121764505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1993127495"/>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'Горяев Е.'!$D$16:$H$16</c:f>
            </c:strRef>
          </c:cat>
          <c:val>
            <c:numRef>
              <c:f>'Горяев Е.'!$D$17:$H$17</c:f>
              <c:numCache/>
            </c:numRef>
          </c:val>
        </c:ser>
        <c:ser>
          <c:idx val="1"/>
          <c:order val="1"/>
          <c:tx>
            <c:v>промежуточный</c:v>
          </c:tx>
          <c:spPr>
            <a:solidFill>
              <a:schemeClr val="accent2"/>
            </a:solidFill>
            <a:ln cmpd="sng">
              <a:solidFill>
                <a:srgbClr val="000000"/>
              </a:solidFill>
            </a:ln>
          </c:spPr>
          <c:cat>
            <c:strRef>
              <c:f>'Горяев Е.'!$D$16:$H$16</c:f>
            </c:strRef>
          </c:cat>
          <c:val>
            <c:numRef>
              <c:f>'Горяев Е.'!$D$18:$H$18</c:f>
              <c:numCache/>
            </c:numRef>
          </c:val>
        </c:ser>
        <c:ser>
          <c:idx val="2"/>
          <c:order val="2"/>
          <c:tx>
            <c:v>итоговый</c:v>
          </c:tx>
          <c:spPr>
            <a:solidFill>
              <a:schemeClr val="accent3"/>
            </a:solidFill>
            <a:ln cmpd="sng">
              <a:solidFill>
                <a:srgbClr val="000000"/>
              </a:solidFill>
            </a:ln>
          </c:spPr>
          <c:cat>
            <c:strRef>
              <c:f>'Горяев Е.'!$D$16:$H$16</c:f>
            </c:strRef>
          </c:cat>
          <c:val>
            <c:numRef>
              <c:f>'Горяев Е.'!$D$19:$H$19</c:f>
              <c:numCache/>
            </c:numRef>
          </c:val>
        </c:ser>
        <c:axId val="958534172"/>
        <c:axId val="736699405"/>
      </c:barChart>
      <c:catAx>
        <c:axId val="95853417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736699405"/>
      </c:catAx>
      <c:valAx>
        <c:axId val="73669940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958534172"/>
      </c:valAx>
    </c:plotArea>
    <c:legend>
      <c:legendPos val="b"/>
      <c:overlay val="0"/>
      <c:txPr>
        <a:bodyPr/>
        <a:lstStyle/>
        <a:p>
          <a:pPr lvl="0">
            <a:defRPr b="0" i="0" sz="90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'Рязанов М.'!$D$16:$H$16</c:f>
            </c:strRef>
          </c:cat>
          <c:val>
            <c:numRef>
              <c:f>'Рязанов М.'!$D$17:$H$17</c:f>
              <c:numCache/>
            </c:numRef>
          </c:val>
        </c:ser>
        <c:ser>
          <c:idx val="1"/>
          <c:order val="1"/>
          <c:tx>
            <c:v>промежуточный</c:v>
          </c:tx>
          <c:spPr>
            <a:solidFill>
              <a:schemeClr val="accent2"/>
            </a:solidFill>
            <a:ln cmpd="sng">
              <a:solidFill>
                <a:srgbClr val="000000"/>
              </a:solidFill>
            </a:ln>
          </c:spPr>
          <c:cat>
            <c:strRef>
              <c:f>'Рязанов М.'!$D$16:$H$16</c:f>
            </c:strRef>
          </c:cat>
          <c:val>
            <c:numRef>
              <c:f>'Рязанов М.'!$D$18:$H$18</c:f>
              <c:numCache/>
            </c:numRef>
          </c:val>
        </c:ser>
        <c:ser>
          <c:idx val="2"/>
          <c:order val="2"/>
          <c:tx>
            <c:v>итоговый</c:v>
          </c:tx>
          <c:spPr>
            <a:solidFill>
              <a:schemeClr val="accent3"/>
            </a:solidFill>
            <a:ln cmpd="sng">
              <a:solidFill>
                <a:srgbClr val="000000"/>
              </a:solidFill>
            </a:ln>
          </c:spPr>
          <c:cat>
            <c:strRef>
              <c:f>'Рязанов М.'!$D$16:$H$16</c:f>
            </c:strRef>
          </c:cat>
          <c:val>
            <c:numRef>
              <c:f>'Рязанов М.'!$D$19:$H$19</c:f>
              <c:numCache/>
            </c:numRef>
          </c:val>
        </c:ser>
        <c:axId val="1699015499"/>
        <c:axId val="1195793736"/>
      </c:barChart>
      <c:catAx>
        <c:axId val="16990154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195793736"/>
      </c:catAx>
      <c:valAx>
        <c:axId val="119579373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699015499"/>
      </c:valAx>
    </c:plotArea>
    <c:legend>
      <c:legendPos val="b"/>
      <c:overlay val="0"/>
      <c:txPr>
        <a:bodyPr/>
        <a:lstStyle/>
        <a:p>
          <a:pPr lvl="0">
            <a:defRPr b="0" i="0" sz="90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'Новиков Т.'!$D$16:$H$16</c:f>
            </c:strRef>
          </c:cat>
          <c:val>
            <c:numRef>
              <c:f>'Новиков Т.'!$D$17:$H$17</c:f>
              <c:numCache/>
            </c:numRef>
          </c:val>
        </c:ser>
        <c:ser>
          <c:idx val="1"/>
          <c:order val="1"/>
          <c:tx>
            <c:v>промежуточный</c:v>
          </c:tx>
          <c:spPr>
            <a:solidFill>
              <a:schemeClr val="accent2"/>
            </a:solidFill>
            <a:ln cmpd="sng">
              <a:solidFill>
                <a:srgbClr val="000000"/>
              </a:solidFill>
            </a:ln>
          </c:spPr>
          <c:cat>
            <c:strRef>
              <c:f>'Новиков Т.'!$D$16:$H$16</c:f>
            </c:strRef>
          </c:cat>
          <c:val>
            <c:numRef>
              <c:f>'Новиков Т.'!$D$18:$H$18</c:f>
              <c:numCache/>
            </c:numRef>
          </c:val>
        </c:ser>
        <c:ser>
          <c:idx val="2"/>
          <c:order val="2"/>
          <c:tx>
            <c:v>итоговый</c:v>
          </c:tx>
          <c:spPr>
            <a:solidFill>
              <a:schemeClr val="accent3"/>
            </a:solidFill>
            <a:ln cmpd="sng">
              <a:solidFill>
                <a:srgbClr val="000000"/>
              </a:solidFill>
            </a:ln>
          </c:spPr>
          <c:cat>
            <c:strRef>
              <c:f>'Новиков Т.'!$D$16:$H$16</c:f>
            </c:strRef>
          </c:cat>
          <c:val>
            <c:numRef>
              <c:f>'Новиков Т.'!$D$19:$H$19</c:f>
              <c:numCache/>
            </c:numRef>
          </c:val>
        </c:ser>
        <c:axId val="729571399"/>
        <c:axId val="1882242260"/>
      </c:barChart>
      <c:catAx>
        <c:axId val="7295713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882242260"/>
      </c:catAx>
      <c:valAx>
        <c:axId val="18822422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729571399"/>
      </c:valAx>
    </c:plotArea>
    <c:legend>
      <c:legendPos val="b"/>
      <c:overlay val="0"/>
      <c:txPr>
        <a:bodyPr/>
        <a:lstStyle/>
        <a:p>
          <a:pPr lvl="0">
            <a:defRPr b="0" i="0" sz="90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стартовый</c:v>
          </c:tx>
          <c:spPr>
            <a:solidFill>
              <a:schemeClr val="accent1"/>
            </a:solidFill>
            <a:ln cmpd="sng">
              <a:solidFill>
                <a:srgbClr val="000000"/>
              </a:solidFill>
            </a:ln>
          </c:spPr>
          <c:cat>
            <c:strRef>
              <c:f>'Мамырханова А.'!$D$16:$H$16</c:f>
            </c:strRef>
          </c:cat>
          <c:val>
            <c:numRef>
              <c:f>'Мамырханова А.'!$D$17:$H$17</c:f>
              <c:numCache/>
            </c:numRef>
          </c:val>
        </c:ser>
        <c:ser>
          <c:idx val="1"/>
          <c:order val="1"/>
          <c:tx>
            <c:v>промежуточный</c:v>
          </c:tx>
          <c:spPr>
            <a:solidFill>
              <a:schemeClr val="accent2"/>
            </a:solidFill>
            <a:ln cmpd="sng">
              <a:solidFill>
                <a:srgbClr val="000000"/>
              </a:solidFill>
            </a:ln>
          </c:spPr>
          <c:cat>
            <c:strRef>
              <c:f>'Мамырханова А.'!$D$16:$H$16</c:f>
            </c:strRef>
          </c:cat>
          <c:val>
            <c:numRef>
              <c:f>'Мамырханова А.'!$D$18:$H$18</c:f>
              <c:numCache/>
            </c:numRef>
          </c:val>
        </c:ser>
        <c:ser>
          <c:idx val="2"/>
          <c:order val="2"/>
          <c:tx>
            <c:v>итоговый</c:v>
          </c:tx>
          <c:spPr>
            <a:solidFill>
              <a:schemeClr val="accent3"/>
            </a:solidFill>
            <a:ln cmpd="sng">
              <a:solidFill>
                <a:srgbClr val="000000"/>
              </a:solidFill>
            </a:ln>
          </c:spPr>
          <c:cat>
            <c:strRef>
              <c:f>'Мамырханова А.'!$D$16:$H$16</c:f>
            </c:strRef>
          </c:cat>
          <c:val>
            <c:numRef>
              <c:f>'Мамырханова А.'!$D$19:$H$19</c:f>
              <c:numCache/>
            </c:numRef>
          </c:val>
        </c:ser>
        <c:axId val="1855723133"/>
        <c:axId val="179928775"/>
      </c:barChart>
      <c:catAx>
        <c:axId val="185572313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79928775"/>
      </c:catAx>
      <c:valAx>
        <c:axId val="17992877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855723133"/>
      </c:valAx>
    </c:plotArea>
    <c:legend>
      <c:legendPos val="b"/>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0</xdr:colOff>
      <xdr:row>44</xdr:row>
      <xdr:rowOff>0</xdr:rowOff>
    </xdr:from>
    <xdr:ext cx="4829175" cy="3133725"/>
    <xdr:graphicFrame>
      <xdr:nvGraphicFramePr>
        <xdr:cNvPr id="461282327"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581025</xdr:colOff>
      <xdr:row>7</xdr:row>
      <xdr:rowOff>438150</xdr:rowOff>
    </xdr:from>
    <xdr:ext cx="10296525" cy="3390900"/>
    <xdr:graphicFrame>
      <xdr:nvGraphicFramePr>
        <xdr:cNvPr id="1730545029" name="Chart 10"/>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66675</xdr:colOff>
      <xdr:row>7</xdr:row>
      <xdr:rowOff>161925</xdr:rowOff>
    </xdr:from>
    <xdr:ext cx="8239125" cy="3667125"/>
    <xdr:graphicFrame>
      <xdr:nvGraphicFramePr>
        <xdr:cNvPr id="1375819696" name="Chart 1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857250</xdr:colOff>
      <xdr:row>7</xdr:row>
      <xdr:rowOff>762000</xdr:rowOff>
    </xdr:from>
    <xdr:ext cx="8096250" cy="2933700"/>
    <xdr:graphicFrame>
      <xdr:nvGraphicFramePr>
        <xdr:cNvPr id="233076168" name="Chart 1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57150</xdr:colOff>
      <xdr:row>8</xdr:row>
      <xdr:rowOff>76200</xdr:rowOff>
    </xdr:from>
    <xdr:ext cx="7886700" cy="2733675"/>
    <xdr:graphicFrame>
      <xdr:nvGraphicFramePr>
        <xdr:cNvPr id="2113774847" name="Chart 1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xdr:colOff>
      <xdr:row>8</xdr:row>
      <xdr:rowOff>161925</xdr:rowOff>
    </xdr:from>
    <xdr:ext cx="8715375" cy="2695575"/>
    <xdr:graphicFrame>
      <xdr:nvGraphicFramePr>
        <xdr:cNvPr id="1209247040" name="Chart 1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95250</xdr:colOff>
      <xdr:row>7</xdr:row>
      <xdr:rowOff>847725</xdr:rowOff>
    </xdr:from>
    <xdr:ext cx="8401050" cy="3009900"/>
    <xdr:graphicFrame>
      <xdr:nvGraphicFramePr>
        <xdr:cNvPr id="2068280978" name="Chart 15"/>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590550</xdr:colOff>
      <xdr:row>8</xdr:row>
      <xdr:rowOff>447675</xdr:rowOff>
    </xdr:from>
    <xdr:ext cx="8820150" cy="2705100"/>
    <xdr:graphicFrame>
      <xdr:nvGraphicFramePr>
        <xdr:cNvPr id="1837509638" name="Chart 16"/>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314325</xdr:colOff>
      <xdr:row>7</xdr:row>
      <xdr:rowOff>733425</xdr:rowOff>
    </xdr:from>
    <xdr:ext cx="7581900" cy="3162300"/>
    <xdr:graphicFrame>
      <xdr:nvGraphicFramePr>
        <xdr:cNvPr id="1558513533" name="Chart 17"/>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85725</xdr:colOff>
      <xdr:row>7</xdr:row>
      <xdr:rowOff>857250</xdr:rowOff>
    </xdr:from>
    <xdr:ext cx="8620125" cy="3057525"/>
    <xdr:graphicFrame>
      <xdr:nvGraphicFramePr>
        <xdr:cNvPr id="59923597" name="Chart 18"/>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19050</xdr:colOff>
      <xdr:row>8</xdr:row>
      <xdr:rowOff>381000</xdr:rowOff>
    </xdr:from>
    <xdr:ext cx="6848475" cy="2552700"/>
    <xdr:graphicFrame>
      <xdr:nvGraphicFramePr>
        <xdr:cNvPr id="316288075" name="Chart 19"/>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533400</xdr:colOff>
      <xdr:row>44</xdr:row>
      <xdr:rowOff>9525</xdr:rowOff>
    </xdr:from>
    <xdr:ext cx="4343400" cy="2800350"/>
    <xdr:graphicFrame>
      <xdr:nvGraphicFramePr>
        <xdr:cNvPr id="1376868544" name="Chart 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57150</xdr:colOff>
      <xdr:row>8</xdr:row>
      <xdr:rowOff>57150</xdr:rowOff>
    </xdr:from>
    <xdr:ext cx="7600950" cy="3048000"/>
    <xdr:graphicFrame>
      <xdr:nvGraphicFramePr>
        <xdr:cNvPr id="102170236" name="Chart 20"/>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7</xdr:row>
      <xdr:rowOff>866775</xdr:rowOff>
    </xdr:from>
    <xdr:ext cx="7562850" cy="2933700"/>
    <xdr:graphicFrame>
      <xdr:nvGraphicFramePr>
        <xdr:cNvPr id="723684431" name="Chart 2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xdr:colOff>
      <xdr:row>7</xdr:row>
      <xdr:rowOff>857250</xdr:rowOff>
    </xdr:from>
    <xdr:ext cx="6981825" cy="2971800"/>
    <xdr:graphicFrame>
      <xdr:nvGraphicFramePr>
        <xdr:cNvPr id="1897914458" name="Chart 2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133350</xdr:colOff>
      <xdr:row>8</xdr:row>
      <xdr:rowOff>66675</xdr:rowOff>
    </xdr:from>
    <xdr:ext cx="8134350" cy="2962275"/>
    <xdr:graphicFrame>
      <xdr:nvGraphicFramePr>
        <xdr:cNvPr id="2124568392" name="Chart 2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581025</xdr:colOff>
      <xdr:row>8</xdr:row>
      <xdr:rowOff>9525</xdr:rowOff>
    </xdr:from>
    <xdr:ext cx="9448800" cy="3076575"/>
    <xdr:graphicFrame>
      <xdr:nvGraphicFramePr>
        <xdr:cNvPr id="1065128569" name="Chart 2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85725</xdr:colOff>
      <xdr:row>7</xdr:row>
      <xdr:rowOff>819150</xdr:rowOff>
    </xdr:from>
    <xdr:ext cx="8724900" cy="2981325"/>
    <xdr:graphicFrame>
      <xdr:nvGraphicFramePr>
        <xdr:cNvPr id="923081222" name="Chart 25"/>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95250</xdr:colOff>
      <xdr:row>8</xdr:row>
      <xdr:rowOff>9525</xdr:rowOff>
    </xdr:from>
    <xdr:ext cx="8477250" cy="2990850"/>
    <xdr:graphicFrame>
      <xdr:nvGraphicFramePr>
        <xdr:cNvPr id="2083437784" name="Chart 26"/>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552450</xdr:colOff>
      <xdr:row>8</xdr:row>
      <xdr:rowOff>228600</xdr:rowOff>
    </xdr:from>
    <xdr:ext cx="8686800" cy="2847975"/>
    <xdr:graphicFrame>
      <xdr:nvGraphicFramePr>
        <xdr:cNvPr id="656044677" name="Chart 27"/>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95250</xdr:colOff>
      <xdr:row>7</xdr:row>
      <xdr:rowOff>800100</xdr:rowOff>
    </xdr:from>
    <xdr:ext cx="8620125" cy="3095625"/>
    <xdr:graphicFrame>
      <xdr:nvGraphicFramePr>
        <xdr:cNvPr id="540713467" name="Chart 28"/>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57150</xdr:colOff>
      <xdr:row>7</xdr:row>
      <xdr:rowOff>581025</xdr:rowOff>
    </xdr:from>
    <xdr:ext cx="8401050" cy="3057525"/>
    <xdr:graphicFrame>
      <xdr:nvGraphicFramePr>
        <xdr:cNvPr id="960136770" name="Chart 29"/>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571500</xdr:colOff>
      <xdr:row>44</xdr:row>
      <xdr:rowOff>57150</xdr:rowOff>
    </xdr:from>
    <xdr:ext cx="5076825" cy="3095625"/>
    <xdr:graphicFrame>
      <xdr:nvGraphicFramePr>
        <xdr:cNvPr id="1290488705" name="Chart 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19050</xdr:colOff>
      <xdr:row>7</xdr:row>
      <xdr:rowOff>676275</xdr:rowOff>
    </xdr:from>
    <xdr:ext cx="7953375" cy="3324225"/>
    <xdr:graphicFrame>
      <xdr:nvGraphicFramePr>
        <xdr:cNvPr id="322666845" name="Chart 30"/>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0</xdr:colOff>
      <xdr:row>8</xdr:row>
      <xdr:rowOff>38100</xdr:rowOff>
    </xdr:from>
    <xdr:ext cx="8039100" cy="2914650"/>
    <xdr:graphicFrame>
      <xdr:nvGraphicFramePr>
        <xdr:cNvPr id="1924676847" name="Chart 3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85725</xdr:colOff>
      <xdr:row>7</xdr:row>
      <xdr:rowOff>361950</xdr:rowOff>
    </xdr:from>
    <xdr:ext cx="8801100" cy="3390900"/>
    <xdr:graphicFrame>
      <xdr:nvGraphicFramePr>
        <xdr:cNvPr id="1682352801" name="Chart 3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xdr:colOff>
      <xdr:row>7</xdr:row>
      <xdr:rowOff>447675</xdr:rowOff>
    </xdr:from>
    <xdr:ext cx="8896350" cy="3362325"/>
    <xdr:graphicFrame>
      <xdr:nvGraphicFramePr>
        <xdr:cNvPr id="243622058" name="Chart 33"/>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xdr:colOff>
      <xdr:row>7</xdr:row>
      <xdr:rowOff>190500</xdr:rowOff>
    </xdr:from>
    <xdr:ext cx="8153400" cy="3200400"/>
    <xdr:graphicFrame>
      <xdr:nvGraphicFramePr>
        <xdr:cNvPr id="1943044577" name="Chart 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561975</xdr:colOff>
      <xdr:row>7</xdr:row>
      <xdr:rowOff>619125</xdr:rowOff>
    </xdr:from>
    <xdr:ext cx="9124950" cy="2762250"/>
    <xdr:graphicFrame>
      <xdr:nvGraphicFramePr>
        <xdr:cNvPr id="218551651" name="Chart 5"/>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1285875</xdr:colOff>
      <xdr:row>7</xdr:row>
      <xdr:rowOff>809625</xdr:rowOff>
    </xdr:from>
    <xdr:ext cx="9039225" cy="2743200"/>
    <xdr:graphicFrame>
      <xdr:nvGraphicFramePr>
        <xdr:cNvPr id="868989622" name="Chart 6"/>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1209675</xdr:colOff>
      <xdr:row>7</xdr:row>
      <xdr:rowOff>123825</xdr:rowOff>
    </xdr:from>
    <xdr:ext cx="8648700" cy="3048000"/>
    <xdr:graphicFrame>
      <xdr:nvGraphicFramePr>
        <xdr:cNvPr id="1238659276" name="Chart 7"/>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161925</xdr:colOff>
      <xdr:row>7</xdr:row>
      <xdr:rowOff>733425</xdr:rowOff>
    </xdr:from>
    <xdr:ext cx="8858250" cy="2981325"/>
    <xdr:graphicFrame>
      <xdr:nvGraphicFramePr>
        <xdr:cNvPr id="1098080711" name="Chart 8"/>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66675</xdr:colOff>
      <xdr:row>8</xdr:row>
      <xdr:rowOff>247650</xdr:rowOff>
    </xdr:from>
    <xdr:ext cx="9077325" cy="2657475"/>
    <xdr:graphicFrame>
      <xdr:nvGraphicFramePr>
        <xdr:cNvPr id="10791911" name="Chart 9"/>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26.14"/>
    <col customWidth="1" min="5" max="26" width="8.71"/>
  </cols>
  <sheetData>
    <row r="5">
      <c r="B5" s="1" t="s">
        <v>0</v>
      </c>
    </row>
    <row r="6">
      <c r="B6" s="1" t="s">
        <v>1</v>
      </c>
    </row>
    <row r="7">
      <c r="B7" s="1" t="s">
        <v>2</v>
      </c>
    </row>
    <row r="9" ht="172.5" customHeight="1">
      <c r="B9" s="2"/>
      <c r="C9" s="3" t="s">
        <v>3</v>
      </c>
      <c r="D9" s="3" t="s">
        <v>4</v>
      </c>
      <c r="E9" s="4" t="s">
        <v>5</v>
      </c>
      <c r="F9" s="4" t="s">
        <v>6</v>
      </c>
      <c r="G9" s="4" t="s">
        <v>7</v>
      </c>
      <c r="H9" s="4" t="s">
        <v>8</v>
      </c>
      <c r="I9" s="4" t="s">
        <v>9</v>
      </c>
      <c r="J9" s="5" t="s">
        <v>10</v>
      </c>
      <c r="K9" s="6" t="s">
        <v>11</v>
      </c>
      <c r="L9" s="7" t="s">
        <v>12</v>
      </c>
      <c r="M9" s="2"/>
    </row>
    <row r="10">
      <c r="B10" s="2"/>
      <c r="C10" s="8">
        <v>1.0</v>
      </c>
      <c r="D10" s="8" t="s">
        <v>13</v>
      </c>
      <c r="E10" s="8">
        <v>2.0</v>
      </c>
      <c r="F10" s="9">
        <v>3.0</v>
      </c>
      <c r="G10" s="9">
        <v>3.0</v>
      </c>
      <c r="H10" s="8">
        <v>2.0</v>
      </c>
      <c r="I10" s="10">
        <v>2.0</v>
      </c>
      <c r="J10" s="11">
        <f t="shared" ref="J10:J39" si="1">SUM(E10:I10)</f>
        <v>12</v>
      </c>
      <c r="K10" s="12">
        <f t="shared" ref="K10:K39" si="2">AVERAGE(E10,F10,G10,H10)</f>
        <v>2.5</v>
      </c>
      <c r="L10" s="13" t="str">
        <f t="shared" ref="L10:L39" si="3">IF(E10="","",VLOOKUP(K10,$K$100:$L$102,2,TRUE))</f>
        <v>ІІ ур</v>
      </c>
      <c r="M10" s="2"/>
    </row>
    <row r="11">
      <c r="B11" s="2"/>
      <c r="C11" s="8">
        <v>2.0</v>
      </c>
      <c r="D11" s="8" t="s">
        <v>14</v>
      </c>
      <c r="E11" s="9">
        <v>3.0</v>
      </c>
      <c r="F11" s="9">
        <v>3.0</v>
      </c>
      <c r="G11" s="8">
        <v>2.0</v>
      </c>
      <c r="H11" s="9">
        <v>3.0</v>
      </c>
      <c r="I11" s="10">
        <v>2.0</v>
      </c>
      <c r="J11" s="11">
        <f t="shared" si="1"/>
        <v>13</v>
      </c>
      <c r="K11" s="12">
        <f t="shared" si="2"/>
        <v>2.75</v>
      </c>
      <c r="L11" s="13" t="str">
        <f t="shared" si="3"/>
        <v>ІІІ ур</v>
      </c>
      <c r="M11" s="2"/>
    </row>
    <row r="12">
      <c r="B12" s="2"/>
      <c r="C12" s="8">
        <v>3.0</v>
      </c>
      <c r="D12" s="8" t="s">
        <v>15</v>
      </c>
      <c r="E12" s="8">
        <v>2.0</v>
      </c>
      <c r="F12" s="8">
        <v>2.0</v>
      </c>
      <c r="G12" s="8">
        <v>2.0</v>
      </c>
      <c r="H12" s="8">
        <v>2.0</v>
      </c>
      <c r="I12" s="10">
        <v>2.0</v>
      </c>
      <c r="J12" s="11">
        <f t="shared" si="1"/>
        <v>10</v>
      </c>
      <c r="K12" s="12">
        <f t="shared" si="2"/>
        <v>2</v>
      </c>
      <c r="L12" s="13" t="str">
        <f t="shared" si="3"/>
        <v>ІІ ур</v>
      </c>
      <c r="M12" s="2"/>
    </row>
    <row r="13">
      <c r="B13" s="2"/>
      <c r="C13" s="8">
        <v>4.0</v>
      </c>
      <c r="D13" s="8" t="s">
        <v>16</v>
      </c>
      <c r="E13" s="9">
        <v>3.0</v>
      </c>
      <c r="F13" s="8">
        <v>2.0</v>
      </c>
      <c r="G13" s="8">
        <v>2.0</v>
      </c>
      <c r="H13" s="8">
        <v>2.0</v>
      </c>
      <c r="I13" s="10">
        <v>2.0</v>
      </c>
      <c r="J13" s="11">
        <f t="shared" si="1"/>
        <v>11</v>
      </c>
      <c r="K13" s="12">
        <f t="shared" si="2"/>
        <v>2.25</v>
      </c>
      <c r="L13" s="13" t="str">
        <f t="shared" si="3"/>
        <v>ІІ ур</v>
      </c>
      <c r="M13" s="2"/>
    </row>
    <row r="14">
      <c r="B14" s="2"/>
      <c r="C14" s="8">
        <v>5.0</v>
      </c>
      <c r="D14" s="8" t="s">
        <v>17</v>
      </c>
      <c r="E14" s="9">
        <v>3.0</v>
      </c>
      <c r="F14" s="9">
        <v>1.0</v>
      </c>
      <c r="G14" s="9">
        <v>1.0</v>
      </c>
      <c r="H14" s="9">
        <v>1.0</v>
      </c>
      <c r="I14" s="14">
        <v>1.0</v>
      </c>
      <c r="J14" s="11">
        <f t="shared" si="1"/>
        <v>7</v>
      </c>
      <c r="K14" s="12">
        <f t="shared" si="2"/>
        <v>1.5</v>
      </c>
      <c r="L14" s="13" t="str">
        <f t="shared" si="3"/>
        <v>І ур</v>
      </c>
      <c r="M14" s="2"/>
    </row>
    <row r="15">
      <c r="B15" s="2"/>
      <c r="C15" s="8">
        <v>6.0</v>
      </c>
      <c r="D15" s="8" t="s">
        <v>18</v>
      </c>
      <c r="E15" s="9">
        <v>1.0</v>
      </c>
      <c r="F15" s="9">
        <v>1.0</v>
      </c>
      <c r="G15" s="9">
        <v>1.0</v>
      </c>
      <c r="H15" s="9">
        <v>1.0</v>
      </c>
      <c r="I15" s="9">
        <v>1.0</v>
      </c>
      <c r="J15" s="11">
        <f t="shared" si="1"/>
        <v>5</v>
      </c>
      <c r="K15" s="12">
        <f t="shared" si="2"/>
        <v>1</v>
      </c>
      <c r="L15" s="13" t="str">
        <f t="shared" si="3"/>
        <v>І ур</v>
      </c>
      <c r="M15" s="2"/>
    </row>
    <row r="16">
      <c r="B16" s="2"/>
      <c r="C16" s="8">
        <v>7.0</v>
      </c>
      <c r="D16" s="8" t="s">
        <v>19</v>
      </c>
      <c r="E16" s="8">
        <v>2.0</v>
      </c>
      <c r="F16" s="8">
        <v>2.0</v>
      </c>
      <c r="G16" s="9">
        <v>3.0</v>
      </c>
      <c r="H16" s="8">
        <v>2.0</v>
      </c>
      <c r="I16" s="9">
        <v>3.0</v>
      </c>
      <c r="J16" s="11">
        <f t="shared" si="1"/>
        <v>12</v>
      </c>
      <c r="K16" s="12">
        <f t="shared" si="2"/>
        <v>2.25</v>
      </c>
      <c r="L16" s="13" t="str">
        <f t="shared" si="3"/>
        <v>ІІ ур</v>
      </c>
      <c r="M16" s="2"/>
    </row>
    <row r="17">
      <c r="B17" s="2"/>
      <c r="C17" s="8">
        <v>8.0</v>
      </c>
      <c r="D17" s="8" t="s">
        <v>20</v>
      </c>
      <c r="E17" s="9">
        <v>3.0</v>
      </c>
      <c r="F17" s="8">
        <v>2.0</v>
      </c>
      <c r="G17" s="9">
        <v>3.0</v>
      </c>
      <c r="H17" s="9">
        <v>3.0</v>
      </c>
      <c r="I17" s="9">
        <v>3.0</v>
      </c>
      <c r="J17" s="11">
        <f t="shared" si="1"/>
        <v>14</v>
      </c>
      <c r="K17" s="12">
        <f t="shared" si="2"/>
        <v>2.75</v>
      </c>
      <c r="L17" s="13" t="str">
        <f t="shared" si="3"/>
        <v>ІІІ ур</v>
      </c>
      <c r="M17" s="2"/>
    </row>
    <row r="18">
      <c r="C18" s="8">
        <v>9.0</v>
      </c>
      <c r="D18" s="8" t="s">
        <v>21</v>
      </c>
      <c r="E18" s="9">
        <v>1.0</v>
      </c>
      <c r="F18" s="8">
        <v>2.0</v>
      </c>
      <c r="G18" s="8">
        <v>2.0</v>
      </c>
      <c r="H18" s="8">
        <v>2.0</v>
      </c>
      <c r="I18" s="8">
        <v>2.0</v>
      </c>
      <c r="J18" s="11">
        <f t="shared" si="1"/>
        <v>9</v>
      </c>
      <c r="K18" s="12">
        <f t="shared" si="2"/>
        <v>1.75</v>
      </c>
      <c r="L18" s="13" t="str">
        <f t="shared" si="3"/>
        <v>ІІ ур</v>
      </c>
    </row>
    <row r="19">
      <c r="C19" s="8">
        <v>10.0</v>
      </c>
      <c r="D19" s="8" t="s">
        <v>22</v>
      </c>
      <c r="E19" s="9">
        <v>3.0</v>
      </c>
      <c r="F19" s="9">
        <v>3.0</v>
      </c>
      <c r="G19" s="9">
        <v>3.0</v>
      </c>
      <c r="H19" s="9">
        <v>3.0</v>
      </c>
      <c r="I19" s="9">
        <v>3.0</v>
      </c>
      <c r="J19" s="11">
        <f t="shared" si="1"/>
        <v>15</v>
      </c>
      <c r="K19" s="12">
        <f t="shared" si="2"/>
        <v>3</v>
      </c>
      <c r="L19" s="13" t="str">
        <f t="shared" si="3"/>
        <v>ІІІ ур</v>
      </c>
    </row>
    <row r="20">
      <c r="C20" s="8">
        <v>11.0</v>
      </c>
      <c r="D20" s="8" t="s">
        <v>23</v>
      </c>
      <c r="E20" s="8">
        <v>2.0</v>
      </c>
      <c r="F20" s="8">
        <v>2.0</v>
      </c>
      <c r="G20" s="8">
        <v>2.0</v>
      </c>
      <c r="H20" s="8">
        <v>2.0</v>
      </c>
      <c r="I20" s="9">
        <v>1.0</v>
      </c>
      <c r="J20" s="11">
        <f t="shared" si="1"/>
        <v>9</v>
      </c>
      <c r="K20" s="12">
        <f t="shared" si="2"/>
        <v>2</v>
      </c>
      <c r="L20" s="13" t="str">
        <f t="shared" si="3"/>
        <v>ІІ ур</v>
      </c>
    </row>
    <row r="21" ht="15.75" customHeight="1">
      <c r="C21" s="8">
        <v>12.0</v>
      </c>
      <c r="D21" s="8" t="s">
        <v>24</v>
      </c>
      <c r="E21" s="8">
        <v>2.0</v>
      </c>
      <c r="F21" s="8">
        <v>2.0</v>
      </c>
      <c r="G21" s="8">
        <v>2.0</v>
      </c>
      <c r="H21" s="8">
        <v>2.0</v>
      </c>
      <c r="I21" s="8">
        <v>2.0</v>
      </c>
      <c r="J21" s="11">
        <f t="shared" si="1"/>
        <v>10</v>
      </c>
      <c r="K21" s="12">
        <f t="shared" si="2"/>
        <v>2</v>
      </c>
      <c r="L21" s="13" t="str">
        <f t="shared" si="3"/>
        <v>ІІ ур</v>
      </c>
    </row>
    <row r="22" ht="15.75" customHeight="1">
      <c r="C22" s="8">
        <v>13.0</v>
      </c>
      <c r="D22" s="8" t="s">
        <v>25</v>
      </c>
      <c r="E22" s="9">
        <v>3.0</v>
      </c>
      <c r="F22" s="9">
        <v>3.0</v>
      </c>
      <c r="G22" s="9">
        <v>3.0</v>
      </c>
      <c r="H22" s="9">
        <v>3.0</v>
      </c>
      <c r="I22" s="8">
        <v>2.0</v>
      </c>
      <c r="J22" s="11">
        <f t="shared" si="1"/>
        <v>14</v>
      </c>
      <c r="K22" s="12">
        <f t="shared" si="2"/>
        <v>3</v>
      </c>
      <c r="L22" s="13" t="str">
        <f t="shared" si="3"/>
        <v>ІІІ ур</v>
      </c>
    </row>
    <row r="23" ht="15.75" customHeight="1">
      <c r="C23" s="8">
        <v>14.0</v>
      </c>
      <c r="D23" s="8" t="s">
        <v>26</v>
      </c>
      <c r="E23" s="8">
        <v>2.0</v>
      </c>
      <c r="F23" s="8">
        <v>2.0</v>
      </c>
      <c r="G23" s="8">
        <v>2.0</v>
      </c>
      <c r="H23" s="8">
        <v>2.0</v>
      </c>
      <c r="I23" s="8">
        <v>2.0</v>
      </c>
      <c r="J23" s="11">
        <f t="shared" si="1"/>
        <v>10</v>
      </c>
      <c r="K23" s="12">
        <f t="shared" si="2"/>
        <v>2</v>
      </c>
      <c r="L23" s="13" t="str">
        <f t="shared" si="3"/>
        <v>ІІ ур</v>
      </c>
    </row>
    <row r="24" ht="15.75" customHeight="1">
      <c r="C24" s="8">
        <v>15.0</v>
      </c>
      <c r="D24" s="8" t="s">
        <v>27</v>
      </c>
      <c r="E24" s="8">
        <v>2.0</v>
      </c>
      <c r="F24" s="8">
        <v>2.0</v>
      </c>
      <c r="G24" s="9">
        <v>3.0</v>
      </c>
      <c r="H24" s="8">
        <v>2.0</v>
      </c>
      <c r="I24" s="9">
        <v>3.0</v>
      </c>
      <c r="J24" s="11">
        <f t="shared" si="1"/>
        <v>12</v>
      </c>
      <c r="K24" s="12">
        <f t="shared" si="2"/>
        <v>2.25</v>
      </c>
      <c r="L24" s="13" t="str">
        <f t="shared" si="3"/>
        <v>ІІ ур</v>
      </c>
    </row>
    <row r="25" ht="15.75" customHeight="1">
      <c r="C25" s="8">
        <v>16.0</v>
      </c>
      <c r="D25" s="8" t="s">
        <v>28</v>
      </c>
      <c r="E25" s="9">
        <v>3.0</v>
      </c>
      <c r="F25" s="8">
        <v>2.0</v>
      </c>
      <c r="G25" s="9">
        <v>3.0</v>
      </c>
      <c r="H25" s="8">
        <v>2.0</v>
      </c>
      <c r="I25" s="8">
        <v>2.0</v>
      </c>
      <c r="J25" s="11">
        <f t="shared" si="1"/>
        <v>12</v>
      </c>
      <c r="K25" s="12">
        <f t="shared" si="2"/>
        <v>2.5</v>
      </c>
      <c r="L25" s="13" t="str">
        <f t="shared" si="3"/>
        <v>ІІ ур</v>
      </c>
    </row>
    <row r="26" ht="15.75" customHeight="1">
      <c r="C26" s="8">
        <v>17.0</v>
      </c>
      <c r="D26" s="8"/>
      <c r="E26" s="8">
        <v>0.0</v>
      </c>
      <c r="F26" s="8">
        <v>0.0</v>
      </c>
      <c r="G26" s="8">
        <v>0.0</v>
      </c>
      <c r="H26" s="8">
        <v>0.0</v>
      </c>
      <c r="I26" s="8">
        <v>0.0</v>
      </c>
      <c r="J26" s="11">
        <f t="shared" si="1"/>
        <v>0</v>
      </c>
      <c r="K26" s="12">
        <f t="shared" si="2"/>
        <v>0</v>
      </c>
      <c r="L26" s="13" t="str">
        <f t="shared" si="3"/>
        <v>#N/A</v>
      </c>
    </row>
    <row r="27" ht="15.75" customHeight="1">
      <c r="C27" s="8">
        <v>18.0</v>
      </c>
      <c r="D27" s="8"/>
      <c r="E27" s="8">
        <v>0.0</v>
      </c>
      <c r="F27" s="8">
        <v>0.0</v>
      </c>
      <c r="G27" s="8">
        <v>0.0</v>
      </c>
      <c r="H27" s="8">
        <v>0.0</v>
      </c>
      <c r="I27" s="8">
        <v>0.0</v>
      </c>
      <c r="J27" s="11">
        <f t="shared" si="1"/>
        <v>0</v>
      </c>
      <c r="K27" s="12">
        <f t="shared" si="2"/>
        <v>0</v>
      </c>
      <c r="L27" s="13" t="str">
        <f t="shared" si="3"/>
        <v>#N/A</v>
      </c>
    </row>
    <row r="28" ht="15.75" customHeight="1">
      <c r="C28" s="8">
        <v>19.0</v>
      </c>
      <c r="D28" s="8"/>
      <c r="E28" s="8">
        <v>0.0</v>
      </c>
      <c r="F28" s="8">
        <v>0.0</v>
      </c>
      <c r="G28" s="8">
        <v>0.0</v>
      </c>
      <c r="H28" s="8">
        <v>0.0</v>
      </c>
      <c r="I28" s="8">
        <v>0.0</v>
      </c>
      <c r="J28" s="11">
        <f t="shared" si="1"/>
        <v>0</v>
      </c>
      <c r="K28" s="12">
        <f t="shared" si="2"/>
        <v>0</v>
      </c>
      <c r="L28" s="13" t="str">
        <f t="shared" si="3"/>
        <v>#N/A</v>
      </c>
    </row>
    <row r="29" ht="15.75" customHeight="1">
      <c r="C29" s="8">
        <v>20.0</v>
      </c>
      <c r="D29" s="8"/>
      <c r="E29" s="8">
        <v>0.0</v>
      </c>
      <c r="F29" s="8">
        <v>0.0</v>
      </c>
      <c r="G29" s="8">
        <v>0.0</v>
      </c>
      <c r="H29" s="8">
        <v>0.0</v>
      </c>
      <c r="I29" s="8">
        <v>0.0</v>
      </c>
      <c r="J29" s="11">
        <f t="shared" si="1"/>
        <v>0</v>
      </c>
      <c r="K29" s="12">
        <f t="shared" si="2"/>
        <v>0</v>
      </c>
      <c r="L29" s="13" t="str">
        <f t="shared" si="3"/>
        <v>#N/A</v>
      </c>
    </row>
    <row r="30" ht="15.75" customHeight="1">
      <c r="C30" s="8">
        <v>21.0</v>
      </c>
      <c r="D30" s="8"/>
      <c r="E30" s="8">
        <v>0.0</v>
      </c>
      <c r="F30" s="8">
        <v>0.0</v>
      </c>
      <c r="G30" s="8">
        <v>0.0</v>
      </c>
      <c r="H30" s="8">
        <v>0.0</v>
      </c>
      <c r="I30" s="8">
        <v>0.0</v>
      </c>
      <c r="J30" s="11">
        <f t="shared" si="1"/>
        <v>0</v>
      </c>
      <c r="K30" s="12">
        <f t="shared" si="2"/>
        <v>0</v>
      </c>
      <c r="L30" s="13" t="str">
        <f t="shared" si="3"/>
        <v>#N/A</v>
      </c>
    </row>
    <row r="31" ht="15.75" customHeight="1">
      <c r="C31" s="8">
        <v>22.0</v>
      </c>
      <c r="D31" s="8"/>
      <c r="E31" s="8">
        <v>0.0</v>
      </c>
      <c r="F31" s="8">
        <v>0.0</v>
      </c>
      <c r="G31" s="8">
        <v>0.0</v>
      </c>
      <c r="H31" s="8">
        <v>0.0</v>
      </c>
      <c r="I31" s="8">
        <v>0.0</v>
      </c>
      <c r="J31" s="11">
        <f t="shared" si="1"/>
        <v>0</v>
      </c>
      <c r="K31" s="12">
        <f t="shared" si="2"/>
        <v>0</v>
      </c>
      <c r="L31" s="13" t="str">
        <f t="shared" si="3"/>
        <v>#N/A</v>
      </c>
    </row>
    <row r="32" ht="15.75" customHeight="1">
      <c r="C32" s="8">
        <v>23.0</v>
      </c>
      <c r="D32" s="8"/>
      <c r="E32" s="8">
        <v>0.0</v>
      </c>
      <c r="F32" s="8">
        <v>0.0</v>
      </c>
      <c r="G32" s="8">
        <v>0.0</v>
      </c>
      <c r="H32" s="8">
        <v>0.0</v>
      </c>
      <c r="I32" s="8">
        <v>0.0</v>
      </c>
      <c r="J32" s="11">
        <f t="shared" si="1"/>
        <v>0</v>
      </c>
      <c r="K32" s="12">
        <f t="shared" si="2"/>
        <v>0</v>
      </c>
      <c r="L32" s="13" t="str">
        <f t="shared" si="3"/>
        <v>#N/A</v>
      </c>
    </row>
    <row r="33" ht="15.75" customHeight="1">
      <c r="C33" s="8">
        <v>24.0</v>
      </c>
      <c r="D33" s="8"/>
      <c r="E33" s="8">
        <v>0.0</v>
      </c>
      <c r="F33" s="8">
        <v>0.0</v>
      </c>
      <c r="G33" s="8">
        <v>0.0</v>
      </c>
      <c r="H33" s="8">
        <v>0.0</v>
      </c>
      <c r="I33" s="8">
        <v>0.0</v>
      </c>
      <c r="J33" s="11">
        <f t="shared" si="1"/>
        <v>0</v>
      </c>
      <c r="K33" s="12">
        <f t="shared" si="2"/>
        <v>0</v>
      </c>
      <c r="L33" s="13" t="str">
        <f t="shared" si="3"/>
        <v>#N/A</v>
      </c>
    </row>
    <row r="34" ht="15.75" customHeight="1">
      <c r="C34" s="8">
        <v>25.0</v>
      </c>
      <c r="D34" s="8"/>
      <c r="E34" s="8">
        <v>0.0</v>
      </c>
      <c r="F34" s="8">
        <v>0.0</v>
      </c>
      <c r="G34" s="8">
        <v>0.0</v>
      </c>
      <c r="H34" s="8">
        <v>0.0</v>
      </c>
      <c r="I34" s="8">
        <v>0.0</v>
      </c>
      <c r="J34" s="11">
        <f t="shared" si="1"/>
        <v>0</v>
      </c>
      <c r="K34" s="12">
        <f t="shared" si="2"/>
        <v>0</v>
      </c>
      <c r="L34" s="13" t="str">
        <f t="shared" si="3"/>
        <v>#N/A</v>
      </c>
    </row>
    <row r="35" ht="15.75" customHeight="1">
      <c r="C35" s="8">
        <v>26.0</v>
      </c>
      <c r="D35" s="8"/>
      <c r="E35" s="8">
        <v>0.0</v>
      </c>
      <c r="F35" s="8">
        <v>0.0</v>
      </c>
      <c r="G35" s="8">
        <v>0.0</v>
      </c>
      <c r="H35" s="8">
        <v>0.0</v>
      </c>
      <c r="I35" s="10">
        <v>0.0</v>
      </c>
      <c r="J35" s="11">
        <f t="shared" si="1"/>
        <v>0</v>
      </c>
      <c r="K35" s="12">
        <f t="shared" si="2"/>
        <v>0</v>
      </c>
      <c r="L35" s="13" t="str">
        <f t="shared" si="3"/>
        <v>#N/A</v>
      </c>
    </row>
    <row r="36" ht="15.75" customHeight="1">
      <c r="C36" s="8">
        <v>27.0</v>
      </c>
      <c r="D36" s="8"/>
      <c r="E36" s="8">
        <v>0.0</v>
      </c>
      <c r="F36" s="8">
        <v>0.0</v>
      </c>
      <c r="G36" s="8">
        <v>0.0</v>
      </c>
      <c r="H36" s="8">
        <v>0.0</v>
      </c>
      <c r="I36" s="10">
        <v>0.0</v>
      </c>
      <c r="J36" s="11">
        <f t="shared" si="1"/>
        <v>0</v>
      </c>
      <c r="K36" s="12">
        <f t="shared" si="2"/>
        <v>0</v>
      </c>
      <c r="L36" s="13" t="str">
        <f t="shared" si="3"/>
        <v>#N/A</v>
      </c>
    </row>
    <row r="37" ht="15.75" customHeight="1">
      <c r="C37" s="8">
        <v>28.0</v>
      </c>
      <c r="D37" s="8"/>
      <c r="E37" s="8">
        <v>0.0</v>
      </c>
      <c r="F37" s="8">
        <v>0.0</v>
      </c>
      <c r="G37" s="8">
        <v>0.0</v>
      </c>
      <c r="H37" s="8">
        <v>0.0</v>
      </c>
      <c r="I37" s="10">
        <v>0.0</v>
      </c>
      <c r="J37" s="11">
        <f t="shared" si="1"/>
        <v>0</v>
      </c>
      <c r="K37" s="12">
        <f t="shared" si="2"/>
        <v>0</v>
      </c>
      <c r="L37" s="13" t="str">
        <f t="shared" si="3"/>
        <v>#N/A</v>
      </c>
    </row>
    <row r="38" ht="15.75" customHeight="1">
      <c r="C38" s="8">
        <v>29.0</v>
      </c>
      <c r="D38" s="8"/>
      <c r="E38" s="8">
        <v>0.0</v>
      </c>
      <c r="F38" s="8">
        <v>0.0</v>
      </c>
      <c r="G38" s="8">
        <v>0.0</v>
      </c>
      <c r="H38" s="8">
        <v>0.0</v>
      </c>
      <c r="I38" s="10">
        <v>0.0</v>
      </c>
      <c r="J38" s="11">
        <f t="shared" si="1"/>
        <v>0</v>
      </c>
      <c r="K38" s="12">
        <f t="shared" si="2"/>
        <v>0</v>
      </c>
      <c r="L38" s="13" t="str">
        <f t="shared" si="3"/>
        <v>#N/A</v>
      </c>
    </row>
    <row r="39" ht="15.75" customHeight="1">
      <c r="C39" s="8">
        <v>30.0</v>
      </c>
      <c r="D39" s="8"/>
      <c r="E39" s="8">
        <v>0.0</v>
      </c>
      <c r="F39" s="8">
        <v>0.0</v>
      </c>
      <c r="G39" s="8">
        <v>0.0</v>
      </c>
      <c r="H39" s="8">
        <v>0.0</v>
      </c>
      <c r="I39" s="10">
        <v>0.0</v>
      </c>
      <c r="J39" s="11">
        <f t="shared" si="1"/>
        <v>0</v>
      </c>
      <c r="K39" s="12">
        <f t="shared" si="2"/>
        <v>0</v>
      </c>
      <c r="L39" s="13" t="str">
        <f t="shared" si="3"/>
        <v>#N/A</v>
      </c>
    </row>
    <row r="40" ht="15.75" customHeight="1">
      <c r="C40" s="15"/>
      <c r="D40" s="16"/>
      <c r="E40" s="16"/>
      <c r="F40" s="16"/>
      <c r="G40" s="16"/>
      <c r="H40" s="16"/>
      <c r="I40" s="16"/>
      <c r="J40" s="16"/>
      <c r="K40" s="16"/>
      <c r="L40" s="17"/>
    </row>
    <row r="41" ht="15.75" customHeight="1">
      <c r="C41" s="18" t="s">
        <v>29</v>
      </c>
      <c r="D41" s="16"/>
      <c r="E41" s="16"/>
      <c r="F41" s="16"/>
      <c r="G41" s="17"/>
      <c r="H41" s="19">
        <f>COUNTA(D10:D39)</f>
        <v>16</v>
      </c>
      <c r="I41" s="18"/>
      <c r="J41" s="16"/>
      <c r="K41" s="16"/>
      <c r="L41" s="17"/>
    </row>
    <row r="42" ht="15.75" customHeight="1">
      <c r="C42" s="20" t="s">
        <v>30</v>
      </c>
      <c r="D42" s="17"/>
      <c r="E42" s="21">
        <f>COUNTIF(L10:L39,"І ур")</f>
        <v>2</v>
      </c>
      <c r="F42" s="22" t="s">
        <v>31</v>
      </c>
      <c r="G42" s="23"/>
      <c r="H42" s="24">
        <f>COUNTIF(L10:L39,"ІІ ур")</f>
        <v>10</v>
      </c>
      <c r="I42" s="20" t="s">
        <v>32</v>
      </c>
      <c r="J42" s="17"/>
      <c r="K42" s="21">
        <f>COUNTIF(L10:L39,"ІІІ ур")</f>
        <v>4</v>
      </c>
      <c r="L42" s="25"/>
    </row>
    <row r="43" ht="81.75" customHeight="1">
      <c r="C43" s="26" t="s">
        <v>33</v>
      </c>
      <c r="D43" s="17"/>
      <c r="E43" s="27">
        <f>(E42/H41)*100</f>
        <v>12.5</v>
      </c>
      <c r="F43" s="26" t="s">
        <v>34</v>
      </c>
      <c r="G43" s="17"/>
      <c r="H43" s="27">
        <f>(H42/H41)*100</f>
        <v>62.5</v>
      </c>
      <c r="I43" s="26" t="s">
        <v>35</v>
      </c>
      <c r="J43" s="17"/>
      <c r="K43" s="27">
        <f>(K42/H41)*100</f>
        <v>25</v>
      </c>
      <c r="L43" s="28"/>
    </row>
    <row r="44" ht="15.75" customHeight="1"/>
    <row r="45" ht="15.0" customHeight="1">
      <c r="D45" s="29"/>
      <c r="E45" s="30" t="s">
        <v>36</v>
      </c>
      <c r="F45" s="17"/>
      <c r="G45" s="26" t="s">
        <v>37</v>
      </c>
      <c r="H45" s="17"/>
      <c r="I45" s="26" t="s">
        <v>38</v>
      </c>
      <c r="J45" s="17"/>
    </row>
    <row r="46" ht="36.75" customHeight="1">
      <c r="D46" s="31" t="s">
        <v>33</v>
      </c>
      <c r="E46" s="32">
        <f>E43</f>
        <v>12.5</v>
      </c>
      <c r="F46" s="17"/>
      <c r="G46" s="15"/>
      <c r="H46" s="17"/>
      <c r="I46" s="15"/>
      <c r="J46" s="17"/>
    </row>
    <row r="47" ht="41.25" customHeight="1">
      <c r="D47" s="31" t="s">
        <v>34</v>
      </c>
      <c r="E47" s="15">
        <f>H43</f>
        <v>62.5</v>
      </c>
      <c r="F47" s="17"/>
      <c r="G47" s="15"/>
      <c r="H47" s="17"/>
      <c r="I47" s="15"/>
      <c r="J47" s="17"/>
    </row>
    <row r="48" ht="36.75" customHeight="1">
      <c r="D48" s="31" t="s">
        <v>35</v>
      </c>
      <c r="E48" s="15">
        <f>K43</f>
        <v>25</v>
      </c>
      <c r="F48" s="17"/>
      <c r="G48" s="15"/>
      <c r="H48" s="17"/>
      <c r="I48" s="15"/>
      <c r="J48" s="17"/>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c r="K100" s="2">
        <v>1.0</v>
      </c>
      <c r="L100" s="2" t="s">
        <v>39</v>
      </c>
    </row>
    <row r="101" ht="15.75" customHeight="1">
      <c r="K101" s="2">
        <v>1.6</v>
      </c>
      <c r="L101" s="2" t="s">
        <v>40</v>
      </c>
    </row>
    <row r="102" ht="15.75" customHeight="1">
      <c r="K102" s="2">
        <v>2.6</v>
      </c>
      <c r="L102" s="2" t="s">
        <v>41</v>
      </c>
    </row>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B5:M5"/>
    <mergeCell ref="B6:M6"/>
    <mergeCell ref="B7:M7"/>
    <mergeCell ref="C40:L40"/>
    <mergeCell ref="C41:G41"/>
    <mergeCell ref="I41:L41"/>
    <mergeCell ref="C42:D42"/>
    <mergeCell ref="F42:G42"/>
    <mergeCell ref="I42:J42"/>
    <mergeCell ref="C43:D43"/>
    <mergeCell ref="F43:G43"/>
    <mergeCell ref="I43:J43"/>
    <mergeCell ref="G45:H45"/>
    <mergeCell ref="I45:J45"/>
    <mergeCell ref="E48:F48"/>
    <mergeCell ref="G48:H48"/>
    <mergeCell ref="I48:J48"/>
    <mergeCell ref="E45:F45"/>
    <mergeCell ref="E46:F46"/>
    <mergeCell ref="G46:H46"/>
    <mergeCell ref="I46:J46"/>
    <mergeCell ref="E47:F47"/>
    <mergeCell ref="G47:H47"/>
    <mergeCell ref="I47:J47"/>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6.0"/>
    <col customWidth="1" min="9" max="9" width="8.71"/>
    <col customWidth="1" min="10" max="10" width="36.57"/>
    <col customWidth="1" min="11" max="11" width="8.71"/>
    <col customWidth="1" min="12" max="12" width="38.0"/>
    <col customWidth="1" min="13" max="13" width="8.71"/>
    <col customWidth="1" min="14" max="14" width="37.71"/>
    <col customWidth="1" min="15" max="15" width="8.71"/>
    <col customWidth="1" min="16" max="16" width="37.29"/>
    <col customWidth="1" min="17" max="17" width="8.71"/>
    <col customWidth="1" min="18" max="18" width="36.57"/>
    <col customWidth="1" min="19" max="26" width="8.71"/>
  </cols>
  <sheetData>
    <row r="2">
      <c r="D2" s="48" t="s">
        <v>116</v>
      </c>
    </row>
    <row r="4">
      <c r="C4" s="35" t="s">
        <v>166</v>
      </c>
    </row>
    <row r="6" ht="69.75" customHeight="1">
      <c r="C6" s="36" t="s">
        <v>50</v>
      </c>
      <c r="D6" s="36" t="s">
        <v>51</v>
      </c>
      <c r="E6" s="36" t="s">
        <v>52</v>
      </c>
      <c r="F6" s="36" t="s">
        <v>53</v>
      </c>
      <c r="G6" s="37" t="s">
        <v>54</v>
      </c>
    </row>
    <row r="7" ht="69.75"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167</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38" t="str">
        <f>IF(E19="","",VLOOKUP(E19,$I$110:$J$112,2,TRUE))</f>
        <v>Развивать умение измениять скорость и направление ходьбы и бега, перестроение по ходу движения в пары, и обратно, в коллону по три, совершенствовать технику выполнения приставного шага с приседанием "пружинка", спортивных упражнениий, расширять способность организовывать самостоятельную двигательную активность на прогулке, выполнять упражнения для формирования осанки, прививать желание вести здоровый образ жизни, знать о его влиянии на жизнь человека</v>
      </c>
      <c r="G8" s="49" t="s">
        <v>168</v>
      </c>
    </row>
    <row r="9" ht="69.75"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v>
      </c>
      <c r="F9" s="38" t="str">
        <f>IF(F19="","",VLOOKUP(F19,$I$110:$J$112,2,TRUE))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9" s="40" t="s">
        <v>169</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8" t="str">
        <f>IF(G19="","",VLOOKUP(G19,$I$110:$J$112,2,TRUE))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10" s="40" t="s">
        <v>170</v>
      </c>
    </row>
    <row r="11" ht="69.75" customHeight="1">
      <c r="C11" s="42" t="s">
        <v>67</v>
      </c>
      <c r="D11" s="38" t="str">
        <f>IF(H17="","",VLOOKUP(H17,$Q$100:$R$102,2,TRUE))</f>
        <v>Формировать умение называть название детского сада, группы, знать дорогу из детского сада домой, представление о многообразии специальных транспортных средств, их оборудования для выполнения определенного вида работ, расширять представление о некоторых промышленных и сельскохозяйственных профессиях, формировать знания о Президенте Республики Казахстан, о том, что он служит народу, расширять представления о символике страны, ее назначении, о роли участников Великой Отечественной войны, развитие представлений об осевой линии и значении некоторых дорожных знаков;</v>
      </c>
      <c r="E11" s="38" t="str">
        <f>IF(H18="","",VLOOKUP(H18,$Q$105:$R$107,2,TRUE))</f>
        <v>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v>
      </c>
      <c r="F11" s="38" t="str">
        <f>IF(H19="","",VLOOKUP(H19,$I$110:$J$112,2,TRUE))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11" s="50" t="s">
        <v>171</v>
      </c>
    </row>
    <row r="16">
      <c r="C16" s="43"/>
      <c r="D16" s="43" t="s">
        <v>70</v>
      </c>
      <c r="E16" s="43" t="s">
        <v>58</v>
      </c>
      <c r="F16" s="43" t="s">
        <v>61</v>
      </c>
      <c r="G16" s="43" t="s">
        <v>64</v>
      </c>
      <c r="H16" s="44" t="s">
        <v>67</v>
      </c>
    </row>
    <row r="17">
      <c r="C17" s="43" t="s">
        <v>36</v>
      </c>
      <c r="D17" s="43">
        <f>'старт'!E16</f>
        <v>2</v>
      </c>
      <c r="E17" s="43">
        <f>'старт'!F16</f>
        <v>2</v>
      </c>
      <c r="F17" s="43">
        <f>'старт'!G16</f>
        <v>3</v>
      </c>
      <c r="G17" s="43">
        <f>'старт'!H16</f>
        <v>2</v>
      </c>
      <c r="H17" s="44">
        <f>'старт'!I16</f>
        <v>3</v>
      </c>
    </row>
    <row r="18">
      <c r="C18" s="43" t="s">
        <v>37</v>
      </c>
      <c r="D18" s="43">
        <f>'промежут'!E16</f>
        <v>3</v>
      </c>
      <c r="E18" s="43">
        <f>'промежут'!F16</f>
        <v>2</v>
      </c>
      <c r="F18" s="43">
        <f>'промежут'!G16</f>
        <v>3</v>
      </c>
      <c r="G18" s="43">
        <f>'промежут'!H16</f>
        <v>3</v>
      </c>
      <c r="H18" s="44">
        <f>'промежут'!I16</f>
        <v>3</v>
      </c>
    </row>
    <row r="19">
      <c r="C19" s="43" t="s">
        <v>38</v>
      </c>
      <c r="D19" s="43">
        <f>'итог'!E16</f>
        <v>3</v>
      </c>
      <c r="E19" s="43">
        <f>'итог'!F16</f>
        <v>2</v>
      </c>
      <c r="F19" s="43">
        <f>'итог'!G16</f>
        <v>3</v>
      </c>
      <c r="G19" s="43">
        <f>'итог'!H16</f>
        <v>3</v>
      </c>
      <c r="H19" s="44">
        <f>'итог'!I16</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9.2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2.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9.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8.86"/>
    <col customWidth="1" min="4" max="7" width="30.71"/>
    <col customWidth="1" min="8" max="8" width="16.14"/>
    <col customWidth="1" min="9" max="9" width="8.71"/>
    <col customWidth="1" min="10" max="10" width="35.71"/>
    <col customWidth="1" min="11" max="11" width="8.71"/>
    <col customWidth="1" min="12" max="12" width="36.0"/>
    <col customWidth="1" min="13" max="13" width="8.71"/>
    <col customWidth="1" min="14" max="14" width="36.71"/>
    <col customWidth="1" min="15" max="15" width="8.71"/>
    <col customWidth="1" min="16" max="16" width="36.43"/>
    <col customWidth="1" min="17" max="17" width="8.71"/>
    <col customWidth="1" min="18" max="18" width="36.71"/>
    <col customWidth="1" min="19" max="26" width="8.71"/>
  </cols>
  <sheetData>
    <row r="2">
      <c r="D2" s="48" t="s">
        <v>116</v>
      </c>
    </row>
    <row r="4">
      <c r="C4" s="35" t="s">
        <v>172</v>
      </c>
    </row>
    <row r="6" ht="69.75" customHeight="1">
      <c r="C6" s="36" t="s">
        <v>50</v>
      </c>
      <c r="D6" s="36" t="s">
        <v>51</v>
      </c>
      <c r="E6" s="36" t="s">
        <v>52</v>
      </c>
      <c r="F6" s="36" t="s">
        <v>53</v>
      </c>
      <c r="G6" s="37" t="s">
        <v>54</v>
      </c>
    </row>
    <row r="7" ht="69.75"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173</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39" t="s">
        <v>174</v>
      </c>
      <c r="G8" s="51" t="s">
        <v>175</v>
      </c>
    </row>
    <row r="9" ht="69.75"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176</v>
      </c>
      <c r="G9" s="51" t="s">
        <v>177</v>
      </c>
    </row>
    <row r="10" ht="69.75" customHeight="1">
      <c r="C10" s="37" t="s">
        <v>64</v>
      </c>
      <c r="D10" s="38" t="str">
        <f>IF(G17="","",VLOOKUP(G17,$O$100:$P$102,2,TRUE))</f>
        <v>Совершенствовать умение передавать несложные движения при изображении фигуры человека, составлять узоры на простых формах, применяя цвет на выбор, используя белый и цветной фон, развивать умение отражать впечатления от природы, используя средства образной выразительности; развивать умение лепить по представлению, изображая предметы, виденные на улице, передавать образы по мотивам народных игрушек, размерные соотношения в сюжетной лепке; формировать умение вырезать одинаковые формы из бумаги, сложенной гармошкой, украшать национальные ковры и предметы казахского быта, пользуясь шаблонами и трафаретами  казахского орнамента, строить свою работу в соответствии с правилами перспективы; формировать умение точно интонировать несложные попевки, воспринимать музыку казахского народа, закреплять представление о жанре народного музыкального искуства - кюй, развивать умение инсценировать песню движениями в соответствии с текстом, исполнять на музыкальных инструментах ритм попевок индивидуально и со всей группой</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9" t="s">
        <v>178</v>
      </c>
      <c r="G10" s="40" t="s">
        <v>179</v>
      </c>
    </row>
    <row r="11" ht="69.75" customHeight="1">
      <c r="C11" s="42" t="s">
        <v>67</v>
      </c>
      <c r="D11" s="38" t="str">
        <f>IF(H17="","",VLOOKUP(H17,$Q$100:$R$102,2,TRUE))</f>
        <v>Формировать умение называть название детского сада, группы, знать дорогу из детского сада домой, представление о многообразии специальных транспортных средств, их оборудования для выполнения определенного вида работ, расширять представление о некоторых промышленных и сельскохозяйственных профессиях, формировать знания о Президенте Республики Казахстан, о том, что он служит народу, расширять представления о символике страны, ее назначении, о роли участников Великой Отечественной войны, развитие представлений об осевой линии и значении некоторых дорожных знаков;</v>
      </c>
      <c r="E11" s="38" t="str">
        <f>IF(H18="","",VLOOKUP(H18,$Q$105:$R$107,2,TRUE))</f>
        <v>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v>
      </c>
      <c r="F11" s="39" t="s">
        <v>180</v>
      </c>
      <c r="G11" s="50" t="s">
        <v>181</v>
      </c>
    </row>
    <row r="16">
      <c r="C16" s="43"/>
      <c r="D16" s="43" t="s">
        <v>70</v>
      </c>
      <c r="E16" s="43" t="s">
        <v>58</v>
      </c>
      <c r="F16" s="43" t="s">
        <v>61</v>
      </c>
      <c r="G16" s="43" t="s">
        <v>64</v>
      </c>
      <c r="H16" s="44" t="s">
        <v>67</v>
      </c>
    </row>
    <row r="17">
      <c r="C17" s="43" t="s">
        <v>36</v>
      </c>
      <c r="D17" s="43">
        <f>'старт'!E17</f>
        <v>3</v>
      </c>
      <c r="E17" s="43">
        <f>'старт'!F17</f>
        <v>2</v>
      </c>
      <c r="F17" s="43">
        <f>'старт'!G17</f>
        <v>3</v>
      </c>
      <c r="G17" s="43">
        <f>'старт'!H17</f>
        <v>3</v>
      </c>
      <c r="H17" s="44">
        <f>'старт'!I17</f>
        <v>3</v>
      </c>
    </row>
    <row r="18">
      <c r="C18" s="43" t="s">
        <v>37</v>
      </c>
      <c r="D18" s="43">
        <f>'промежут'!E17</f>
        <v>3</v>
      </c>
      <c r="E18" s="43">
        <f>'промежут'!F17</f>
        <v>2</v>
      </c>
      <c r="F18" s="43">
        <f>'промежут'!G17</f>
        <v>2</v>
      </c>
      <c r="G18" s="43">
        <f>'промежут'!H17</f>
        <v>3</v>
      </c>
      <c r="H18" s="44">
        <f>'промежут'!I17</f>
        <v>3</v>
      </c>
    </row>
    <row r="19">
      <c r="C19" s="43" t="s">
        <v>38</v>
      </c>
      <c r="D19" s="43">
        <f>'итог'!E17</f>
        <v>3</v>
      </c>
      <c r="E19" s="43">
        <f>'итог'!F17</f>
        <v>2</v>
      </c>
      <c r="F19" s="43">
        <f>'итог'!G17</f>
        <v>2</v>
      </c>
      <c r="G19" s="43">
        <f>'итог'!H17</f>
        <v>3</v>
      </c>
      <c r="H19" s="44">
        <f>'итог'!I17</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7.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5.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77.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71"/>
    <col customWidth="1" min="4" max="8" width="30.71"/>
    <col customWidth="1" min="9" max="9" width="8.71"/>
    <col customWidth="1" min="10" max="10" width="36.71"/>
    <col customWidth="1" min="11" max="11" width="8.71"/>
    <col customWidth="1" min="12" max="12" width="36.71"/>
    <col customWidth="1" min="13" max="13" width="8.71"/>
    <col customWidth="1" min="14" max="14" width="36.71"/>
    <col customWidth="1" min="15" max="15" width="8.71"/>
    <col customWidth="1" min="16" max="16" width="36.57"/>
    <col customWidth="1" min="17" max="17" width="8.71"/>
    <col customWidth="1" min="18" max="18" width="36.57"/>
    <col customWidth="1" min="19" max="26" width="8.71"/>
  </cols>
  <sheetData>
    <row r="2">
      <c r="D2" s="48" t="s">
        <v>116</v>
      </c>
    </row>
    <row r="4">
      <c r="C4" s="35" t="s">
        <v>182</v>
      </c>
    </row>
    <row r="6" ht="69.75" customHeight="1">
      <c r="C6" s="36" t="s">
        <v>50</v>
      </c>
      <c r="D6" s="36" t="s">
        <v>51</v>
      </c>
      <c r="E6" s="36" t="s">
        <v>52</v>
      </c>
      <c r="F6" s="36" t="s">
        <v>53</v>
      </c>
      <c r="G6" s="37" t="s">
        <v>54</v>
      </c>
    </row>
    <row r="7" ht="69.75" customHeight="1">
      <c r="C7" s="37" t="s">
        <v>55</v>
      </c>
      <c r="D7" s="38" t="str">
        <f>IF(D17="","",VLOOKUP(D17,$I$100:$J$102,2,TRUE))</f>
        <v>Учить правильно  выполненять элементы спортивных игр, применять их в свободной двигательной активности, закреплять интерес к физическим упражнениям и закаливающим процедурам, , развивать навыки самообслуживания, формировать знание основных полезных продуктов питания, умение обращаться к взрослому за помощью при ощущении физической боли у себя или других детей</v>
      </c>
      <c r="E7" s="38" t="str">
        <f>IF(D18="","",VLOOKUP(D18,$I$105:$J$107,2,TRUE))</f>
        <v>Закреплять умение выполнять утреннюю гимнастику в течении 10-12 мин, проявлять творческий подход в выполнении основных движений, играть в спортивные игры в паре с воспитателем и детьми, закреплять самостоятельный навык проведения простейших водных прроцедер с постепенным снижением температуры, развивать представление о функции важнейших  органов человека, профилактике заболеваний</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183</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v>
      </c>
      <c r="F8" s="39" t="s">
        <v>184</v>
      </c>
      <c r="G8" s="40" t="s">
        <v>185</v>
      </c>
    </row>
    <row r="9" ht="69.7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186</v>
      </c>
      <c r="G9" s="40" t="s">
        <v>187</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9" t="s">
        <v>188</v>
      </c>
      <c r="G10" s="40" t="s">
        <v>189</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190</v>
      </c>
      <c r="G11" s="40" t="s">
        <v>191</v>
      </c>
    </row>
    <row r="16">
      <c r="C16" s="43"/>
      <c r="D16" s="43" t="s">
        <v>70</v>
      </c>
      <c r="E16" s="43" t="s">
        <v>58</v>
      </c>
      <c r="F16" s="43" t="s">
        <v>61</v>
      </c>
      <c r="G16" s="43" t="s">
        <v>64</v>
      </c>
      <c r="H16" s="44" t="s">
        <v>67</v>
      </c>
    </row>
    <row r="17">
      <c r="C17" s="43" t="s">
        <v>36</v>
      </c>
      <c r="D17" s="43">
        <f>'старт'!E18</f>
        <v>1</v>
      </c>
      <c r="E17" s="43">
        <f>'старт'!F18</f>
        <v>2</v>
      </c>
      <c r="F17" s="43">
        <f>'старт'!G18</f>
        <v>2</v>
      </c>
      <c r="G17" s="43">
        <f>'старт'!H18</f>
        <v>2</v>
      </c>
      <c r="H17" s="44">
        <f>'старт'!I18</f>
        <v>2</v>
      </c>
    </row>
    <row r="18">
      <c r="C18" s="43" t="s">
        <v>37</v>
      </c>
      <c r="D18" s="43">
        <f>'промежут'!E18</f>
        <v>2</v>
      </c>
      <c r="E18" s="43">
        <f>'промежут'!F18</f>
        <v>3</v>
      </c>
      <c r="F18" s="43">
        <f>'промежут'!G18</f>
        <v>2</v>
      </c>
      <c r="G18" s="43">
        <f>'промежут'!H18</f>
        <v>3</v>
      </c>
      <c r="H18" s="44">
        <f>'промежут'!I18</f>
        <v>2</v>
      </c>
    </row>
    <row r="19">
      <c r="C19" s="43" t="s">
        <v>38</v>
      </c>
      <c r="D19" s="43">
        <f>'итог'!E18</f>
        <v>3</v>
      </c>
      <c r="E19" s="43">
        <f>'итог'!F18</f>
        <v>3</v>
      </c>
      <c r="F19" s="43">
        <f>'итог'!G18</f>
        <v>3</v>
      </c>
      <c r="G19" s="43">
        <f>'итог'!H18</f>
        <v>3</v>
      </c>
      <c r="H19" s="44">
        <f>'итог'!I18</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3.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7.2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0.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43"/>
    <col customWidth="1" min="4" max="7" width="30.71"/>
    <col customWidth="1" min="8" max="8" width="19.86"/>
    <col customWidth="1" min="9" max="9" width="8.71"/>
    <col customWidth="1" min="10" max="10" width="36.29"/>
    <col customWidth="1" min="11" max="11" width="8.71"/>
    <col customWidth="1" min="12" max="12" width="36.71"/>
    <col customWidth="1" min="13" max="13" width="8.71"/>
    <col customWidth="1" min="14" max="14" width="36.71"/>
    <col customWidth="1" min="15" max="15" width="8.71"/>
    <col customWidth="1" min="16" max="16" width="36.57"/>
    <col customWidth="1" min="17" max="17" width="8.71"/>
    <col customWidth="1" min="18" max="18" width="36.57"/>
    <col customWidth="1" min="19" max="26" width="8.71"/>
  </cols>
  <sheetData>
    <row r="2">
      <c r="D2" s="48" t="s">
        <v>116</v>
      </c>
    </row>
    <row r="4">
      <c r="C4" s="35" t="s">
        <v>192</v>
      </c>
    </row>
    <row r="6" ht="69.75" customHeight="1">
      <c r="C6" s="36" t="s">
        <v>50</v>
      </c>
      <c r="D6" s="36" t="s">
        <v>51</v>
      </c>
      <c r="E6" s="36" t="s">
        <v>52</v>
      </c>
      <c r="F6" s="36" t="s">
        <v>53</v>
      </c>
      <c r="G6" s="37" t="s">
        <v>54</v>
      </c>
    </row>
    <row r="7" ht="69.75"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57</v>
      </c>
      <c r="H7" s="41"/>
    </row>
    <row r="8" ht="69.75" customHeight="1">
      <c r="C8" s="37" t="s">
        <v>58</v>
      </c>
      <c r="D8" s="38" t="str">
        <f>IF(E17="","",VLOOKUP(E17,$K$100:$L$102,2,TRUE))</f>
        <v>Вырабатывать четкую артикуляцию звуков и интонационную выразительность,развивать умение различать предложения по интонации (повествовательное, вопросительное, восклицательное), составлять связный последовательный сюжет, использовать в речи образные слова, эпитеты, сравнения, расширять приемы владения различными видами и жанрами театрализованной деятельности, обучать умению устанавливать последовательность звуков в словах, различать мягкие и твердые согласные звуки, правильно держать спину во время письма, рисовать бордюры и штриховать, формировать умение рассказывать наизусть стихи, пословицы и поговорки на казахском языке</v>
      </c>
      <c r="E8" s="38" t="str">
        <f>IF(E18="","",VLOOKUP(E18,$K$105:$L$107,2,TRUE))</f>
        <v>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v>
      </c>
      <c r="F8" s="39" t="s">
        <v>158</v>
      </c>
      <c r="G8" s="49" t="s">
        <v>193</v>
      </c>
    </row>
    <row r="9" ht="69.75"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v>
      </c>
      <c r="F9" s="39" t="s">
        <v>186</v>
      </c>
      <c r="G9" s="40" t="s">
        <v>169</v>
      </c>
    </row>
    <row r="10" ht="69.75" customHeight="1">
      <c r="C10" s="37" t="s">
        <v>64</v>
      </c>
      <c r="D10" s="38" t="str">
        <f>IF(G17="","",VLOOKUP(G17,$O$100:$P$102,2,TRUE))</f>
        <v>Совершенствовать умение передавать несложные движения при изображении фигуры человека, составлять узоры на простых формах, применяя цвет на выбор, используя белый и цветной фон, развивать умение отражать впечатления от природы, используя средства образной выразительности; развивать умение лепить по представлению, изображая предметы, виденные на улице, передавать образы по мотивам народных игрушек, размерные соотношения в сюжетной лепке; формировать умение вырезать одинаковые формы из бумаги, сложенной гармошкой, украшать национальные ковры и предметы казахского быта, пользуясь шаблонами и трафаретами  казахского орнамента, строить свою работу в соответствии с правилами перспективы; формировать умение точно интонировать несложные попевки, воспринимать музыку казахского народа, закреплять представление о жанре народного музыкального искуства - кюй, развивать умение инсценировать песню движениями в соответствии с текстом, исполнять на музыкальных инструментах ритм попевок индивидуально и со всей группой</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9" t="s">
        <v>188</v>
      </c>
      <c r="G10" s="40" t="s">
        <v>179</v>
      </c>
    </row>
    <row r="11" ht="69.75" customHeight="1">
      <c r="C11" s="42" t="s">
        <v>67</v>
      </c>
      <c r="D11" s="38" t="str">
        <f>IF(H17="","",VLOOKUP(H17,$Q$100:$R$102,2,TRUE))</f>
        <v>Формировать умение называть название детского сада, группы, знать дорогу из детского сада домой, представление о многообразии специальных транспортных средств, их оборудования для выполнения определенного вида работ, расширять представление о некоторых промышленных и сельскохозяйственных профессиях, формировать знания о Президенте Республики Казахстан, о том, что он служит народу, расширять представления о символике страны, ее назначении, о роли участников Великой Отечественной войны, развитие представлений об осевой линии и значении некоторых дорожных знаков;</v>
      </c>
      <c r="E11" s="38" t="str">
        <f>IF(H18="","",VLOOKUP(H18,$Q$105:$R$107,2,TRUE))</f>
        <v>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v>
      </c>
      <c r="F11" s="39" t="s">
        <v>194</v>
      </c>
      <c r="G11" s="50" t="s">
        <v>171</v>
      </c>
    </row>
    <row r="16">
      <c r="C16" s="43"/>
      <c r="D16" s="43" t="s">
        <v>70</v>
      </c>
      <c r="E16" s="43" t="s">
        <v>58</v>
      </c>
      <c r="F16" s="43" t="s">
        <v>61</v>
      </c>
      <c r="G16" s="43" t="s">
        <v>64</v>
      </c>
      <c r="H16" s="44" t="s">
        <v>67</v>
      </c>
    </row>
    <row r="17">
      <c r="C17" s="43" t="s">
        <v>36</v>
      </c>
      <c r="D17" s="43">
        <f>'старт'!E19</f>
        <v>3</v>
      </c>
      <c r="E17" s="43">
        <f>'старт'!F19</f>
        <v>3</v>
      </c>
      <c r="F17" s="43">
        <f>'старт'!G19</f>
        <v>3</v>
      </c>
      <c r="G17" s="43">
        <f>'старт'!H19</f>
        <v>3</v>
      </c>
      <c r="H17" s="44">
        <f>'старт'!I19</f>
        <v>3</v>
      </c>
    </row>
    <row r="18">
      <c r="C18" s="43" t="s">
        <v>37</v>
      </c>
      <c r="D18" s="43">
        <f>'промежут'!E19</f>
        <v>3</v>
      </c>
      <c r="E18" s="43">
        <f>'промежут'!F19</f>
        <v>3</v>
      </c>
      <c r="F18" s="43">
        <f>'промежут'!G19</f>
        <v>3</v>
      </c>
      <c r="G18" s="43">
        <f>'промежут'!H19</f>
        <v>3</v>
      </c>
      <c r="H18" s="44">
        <f>'промежут'!I19</f>
        <v>3</v>
      </c>
    </row>
    <row r="19">
      <c r="C19" s="43" t="s">
        <v>38</v>
      </c>
      <c r="D19" s="43">
        <f>'итог'!E19</f>
        <v>3</v>
      </c>
      <c r="E19" s="43">
        <f>'итог'!F19</f>
        <v>3</v>
      </c>
      <c r="F19" s="43">
        <f>'итог'!G19</f>
        <v>3</v>
      </c>
      <c r="G19" s="43">
        <f>'итог'!H19</f>
        <v>3</v>
      </c>
      <c r="H19" s="44">
        <f>'итог'!I19</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0.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6.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7.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43"/>
    <col customWidth="1" min="4" max="7" width="30.71"/>
    <col customWidth="1" min="8" max="8" width="21.29"/>
    <col customWidth="1" min="9" max="9" width="8.71"/>
    <col customWidth="1" min="10" max="10" width="37.14"/>
    <col customWidth="1" min="11" max="11" width="8.71"/>
    <col customWidth="1" min="12" max="12" width="36.43"/>
    <col customWidth="1" min="13" max="13" width="8.71"/>
    <col customWidth="1" min="14" max="14" width="36.29"/>
    <col customWidth="1" min="15" max="15" width="8.71"/>
    <col customWidth="1" min="16" max="16" width="37.29"/>
    <col customWidth="1" min="17" max="17" width="8.71"/>
    <col customWidth="1" min="18" max="18" width="37.0"/>
    <col customWidth="1" min="19" max="26" width="8.71"/>
  </cols>
  <sheetData>
    <row r="2">
      <c r="D2" s="48" t="s">
        <v>116</v>
      </c>
    </row>
    <row r="4">
      <c r="C4" s="35" t="s">
        <v>195</v>
      </c>
    </row>
    <row r="6" ht="69.75" customHeight="1">
      <c r="C6" s="36" t="s">
        <v>50</v>
      </c>
      <c r="D6" s="36" t="s">
        <v>51</v>
      </c>
      <c r="E6" s="36" t="s">
        <v>52</v>
      </c>
      <c r="F6" s="36" t="s">
        <v>53</v>
      </c>
      <c r="G6" s="37" t="s">
        <v>54</v>
      </c>
    </row>
    <row r="7" ht="69.75"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196</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39" t="s">
        <v>197</v>
      </c>
      <c r="G8" s="40" t="s">
        <v>198</v>
      </c>
    </row>
    <row r="9" ht="69.7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199</v>
      </c>
      <c r="G9" s="40" t="s">
        <v>200</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201</v>
      </c>
      <c r="G10" s="40" t="s">
        <v>202</v>
      </c>
    </row>
    <row r="11" ht="69.75" customHeight="1">
      <c r="C11" s="42" t="s">
        <v>67</v>
      </c>
      <c r="D11" s="38" t="str">
        <f>IF(H17="","",VLOOKUP(H17,$Q$100:$R$102,2,TRUE))</f>
        <v>Совершенствовать умение выполнять в предметно-пространственной развивающей среде игровые действия, отражающие семейные отношения и труд взрослых, расширять знания о декоративном искусстве, музыкальных инструментах казахов, развивать умение знать и называть столицу страны - Нұз-Султан, ее достопримечательности, формировать представление о  проезжей части и светофоре; Формировать представление о человеческих качествах: доброте, любви, вежливости, честности</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203</v>
      </c>
      <c r="G11" s="40" t="s">
        <v>204</v>
      </c>
    </row>
    <row r="16">
      <c r="C16" s="43"/>
      <c r="D16" s="43" t="s">
        <v>70</v>
      </c>
      <c r="E16" s="43" t="s">
        <v>58</v>
      </c>
      <c r="F16" s="43" t="s">
        <v>61</v>
      </c>
      <c r="G16" s="43" t="s">
        <v>64</v>
      </c>
      <c r="H16" s="44" t="s">
        <v>67</v>
      </c>
    </row>
    <row r="17">
      <c r="C17" s="43" t="s">
        <v>36</v>
      </c>
      <c r="D17" s="43">
        <f>'старт'!E20</f>
        <v>2</v>
      </c>
      <c r="E17" s="43">
        <f>'старт'!F20</f>
        <v>2</v>
      </c>
      <c r="F17" s="43">
        <f>'старт'!G20</f>
        <v>2</v>
      </c>
      <c r="G17" s="43">
        <f>'старт'!H20</f>
        <v>2</v>
      </c>
      <c r="H17" s="44">
        <f>'старт'!I20</f>
        <v>1</v>
      </c>
    </row>
    <row r="18">
      <c r="C18" s="43" t="s">
        <v>37</v>
      </c>
      <c r="D18" s="43">
        <f>'промежут'!E20</f>
        <v>3</v>
      </c>
      <c r="E18" s="43">
        <f>'промежут'!F20</f>
        <v>2</v>
      </c>
      <c r="F18" s="43">
        <f>'промежут'!G20</f>
        <v>2</v>
      </c>
      <c r="G18" s="43">
        <f>'промежут'!H20</f>
        <v>2</v>
      </c>
      <c r="H18" s="44">
        <f>'промежут'!I20</f>
        <v>2</v>
      </c>
    </row>
    <row r="19">
      <c r="C19" s="43" t="s">
        <v>38</v>
      </c>
      <c r="D19" s="43">
        <f>'итог'!E20</f>
        <v>3</v>
      </c>
      <c r="E19" s="43">
        <f>'итог'!F20</f>
        <v>2</v>
      </c>
      <c r="F19" s="43">
        <f>'итог'!G20</f>
        <v>2</v>
      </c>
      <c r="G19" s="43">
        <f>'итог'!H20</f>
        <v>2</v>
      </c>
      <c r="H19" s="44">
        <f>'итог'!I20</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0.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4.2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0.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86"/>
    <col customWidth="1" min="4" max="7" width="30.71"/>
    <col customWidth="1" min="8" max="8" width="17.0"/>
    <col customWidth="1" min="9" max="9" width="8.71"/>
    <col customWidth="1" min="10" max="10" width="36.86"/>
    <col customWidth="1" min="11" max="11" width="8.71"/>
    <col customWidth="1" min="12" max="12" width="37.43"/>
    <col customWidth="1" min="13" max="13" width="8.71"/>
    <col customWidth="1" min="14" max="14" width="37.29"/>
    <col customWidth="1" min="15" max="15" width="8.71"/>
    <col customWidth="1" min="16" max="16" width="36.57"/>
    <col customWidth="1" min="17" max="17" width="8.71"/>
    <col customWidth="1" min="18" max="18" width="36.57"/>
    <col customWidth="1" min="19" max="26" width="8.71"/>
  </cols>
  <sheetData>
    <row r="2">
      <c r="D2" s="48" t="s">
        <v>116</v>
      </c>
    </row>
    <row r="4">
      <c r="C4" s="35" t="s">
        <v>205</v>
      </c>
    </row>
    <row r="6" ht="69.75" customHeight="1">
      <c r="C6" s="36" t="s">
        <v>50</v>
      </c>
      <c r="D6" s="36" t="s">
        <v>51</v>
      </c>
      <c r="E6" s="36" t="s">
        <v>52</v>
      </c>
      <c r="F6" s="36" t="s">
        <v>53</v>
      </c>
      <c r="G6" s="37" t="s">
        <v>54</v>
      </c>
    </row>
    <row r="7" ht="69.75"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118</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39" t="s">
        <v>206</v>
      </c>
      <c r="G8" s="49" t="s">
        <v>168</v>
      </c>
    </row>
    <row r="9" ht="69.7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207</v>
      </c>
      <c r="G9" s="40" t="s">
        <v>208</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9" t="s">
        <v>209</v>
      </c>
      <c r="G10" s="40" t="s">
        <v>210</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211</v>
      </c>
      <c r="G11" s="50" t="s">
        <v>212</v>
      </c>
    </row>
    <row r="16">
      <c r="C16" s="43"/>
      <c r="D16" s="43" t="s">
        <v>70</v>
      </c>
      <c r="E16" s="43" t="s">
        <v>58</v>
      </c>
      <c r="F16" s="43" t="s">
        <v>61</v>
      </c>
      <c r="G16" s="43" t="s">
        <v>64</v>
      </c>
      <c r="H16" s="44" t="s">
        <v>67</v>
      </c>
    </row>
    <row r="17">
      <c r="C17" s="43" t="s">
        <v>36</v>
      </c>
      <c r="D17" s="43">
        <f>'старт'!E21</f>
        <v>2</v>
      </c>
      <c r="E17" s="43">
        <f>'старт'!F21</f>
        <v>2</v>
      </c>
      <c r="F17" s="43">
        <f>'старт'!G21</f>
        <v>2</v>
      </c>
      <c r="G17" s="43">
        <f>'старт'!H21</f>
        <v>2</v>
      </c>
      <c r="H17" s="44">
        <f>'старт'!I21</f>
        <v>2</v>
      </c>
    </row>
    <row r="18">
      <c r="C18" s="43" t="s">
        <v>37</v>
      </c>
      <c r="D18" s="43">
        <f>'промежут'!E21</f>
        <v>3</v>
      </c>
      <c r="E18" s="43">
        <f>'промежут'!F21</f>
        <v>2</v>
      </c>
      <c r="F18" s="43">
        <f>'промежут'!G21</f>
        <v>2</v>
      </c>
      <c r="G18" s="43">
        <f>'промежут'!H21</f>
        <v>3</v>
      </c>
      <c r="H18" s="44">
        <f>'промежут'!I21</f>
        <v>2</v>
      </c>
    </row>
    <row r="19">
      <c r="C19" s="43" t="s">
        <v>38</v>
      </c>
      <c r="D19" s="43">
        <f>'итог'!E21</f>
        <v>3</v>
      </c>
      <c r="E19" s="43">
        <f>'итог'!F21</f>
        <v>2</v>
      </c>
      <c r="F19" s="43">
        <f>'итог'!G21</f>
        <v>2</v>
      </c>
      <c r="G19" s="43">
        <f>'итог'!H21</f>
        <v>3</v>
      </c>
      <c r="H19" s="44">
        <f>'итог'!I21</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72.7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80.2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77.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29"/>
    <col customWidth="1" min="4" max="7" width="30.71"/>
    <col customWidth="1" min="8" max="8" width="19.14"/>
    <col customWidth="1" min="9" max="9" width="8.71"/>
    <col customWidth="1" min="10" max="10" width="36.29"/>
    <col customWidth="1" min="11" max="11" width="8.71"/>
    <col customWidth="1" min="12" max="12" width="36.57"/>
    <col customWidth="1" min="13" max="13" width="8.71"/>
    <col customWidth="1" min="14" max="14" width="36.57"/>
    <col customWidth="1" min="15" max="15" width="8.71"/>
    <col customWidth="1" min="16" max="16" width="36.86"/>
    <col customWidth="1" min="17" max="17" width="8.71"/>
    <col customWidth="1" min="18" max="18" width="36.29"/>
    <col customWidth="1" min="19" max="26" width="8.71"/>
  </cols>
  <sheetData>
    <row r="2">
      <c r="D2" s="48" t="s">
        <v>116</v>
      </c>
    </row>
    <row r="4">
      <c r="C4" s="35" t="s">
        <v>213</v>
      </c>
    </row>
    <row r="6" ht="69.75" customHeight="1">
      <c r="C6" s="36" t="s">
        <v>50</v>
      </c>
      <c r="D6" s="36" t="s">
        <v>51</v>
      </c>
      <c r="E6" s="36" t="s">
        <v>52</v>
      </c>
      <c r="F6" s="36" t="s">
        <v>53</v>
      </c>
      <c r="G6" s="37" t="s">
        <v>54</v>
      </c>
    </row>
    <row r="7" ht="69.75"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167</v>
      </c>
      <c r="H7" s="41"/>
    </row>
    <row r="8" ht="69.75" customHeight="1">
      <c r="C8" s="37" t="s">
        <v>58</v>
      </c>
      <c r="D8" s="38" t="str">
        <f>IF(E17="","",VLOOKUP(E17,$K$100:$L$102,2,TRUE))</f>
        <v>Вырабатывать четкую артикуляцию звуков и интонационную выразительность,развивать умение различать предложения по интонации (повествовательное, вопросительное, восклицательное), составлять связный последовательный сюжет, использовать в речи образные слова, эпитеты, сравнения, расширять приемы владения различными видами и жанрами театрализованной деятельности, обучать умению устанавливать последовательность звуков в словах, различать мягкие и твердые согласные звуки, правильно держать спину во время письма, рисовать бордюры и штриховать, формировать умение рассказывать наизусть стихи, пословицы и поговорки на казахском языке</v>
      </c>
      <c r="E8" s="38" t="str">
        <f>IF(E18="","",VLOOKUP(E18,$K$105:$L$107,2,TRUE))</f>
        <v>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v>
      </c>
      <c r="F8" s="38" t="str">
        <f>IF(E19="","",VLOOKUP(E19,$I$110:$J$112,2,TRUE))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8" s="40" t="s">
        <v>196</v>
      </c>
    </row>
    <row r="9" ht="69.75"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v>
      </c>
      <c r="F9" s="38" t="str">
        <f>IF(F19="","",VLOOKUP(F19,$I$110:$J$112,2,TRUE))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9" s="40" t="s">
        <v>214</v>
      </c>
    </row>
    <row r="10" ht="69.75" customHeight="1">
      <c r="C10" s="37" t="s">
        <v>64</v>
      </c>
      <c r="D10" s="38" t="str">
        <f>IF(G17="","",VLOOKUP(G17,$O$100:$P$102,2,TRUE))</f>
        <v>Совершенствовать умение передавать несложные движения при изображении фигуры человека, составлять узоры на простых формах, применяя цвет на выбор, используя белый и цветной фон, развивать умение отражать впечатления от природы, используя средства образной выразительности; развивать умение лепить по представлению, изображая предметы, виденные на улице, передавать образы по мотивам народных игрушек, размерные соотношения в сюжетной лепке; формировать умение вырезать одинаковые формы из бумаги, сложенной гармошкой, украшать национальные ковры и предметы казахского быта, пользуясь шаблонами и трафаретами  казахского орнамента, строить свою работу в соответствии с правилами перспективы; формировать умение точно интонировать несложные попевки, воспринимать музыку казахского народа, закреплять представление о жанре народного музыкального искуства - кюй, развивать умение инсценировать песню движениями в соответствии с текстом, исполнять на музыкальных инструментах ритм попевок индивидуально и со всей группой</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8" t="str">
        <f>IF(G19="","",VLOOKUP(G19,$I$110:$J$112,2,TRUE))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10" s="40" t="s">
        <v>144</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8" t="str">
        <f>IF(H19="","",VLOOKUP(H19,$I$110:$J$112,2,TRUE))</f>
        <v>Развивать умение измениять скорость и направление ходьбы и бега, перестроение по ходу движения в пары, и обратно, в коллону по три, совершенствовать технику выполнения приставного шага с приседанием "пружинка", спортивных упражнениий, расширять способность организовывать самостоятельную двигательную активность на прогулке, выполнять упражнения для формирования осанки, прививать желание вести здоровый образ жизни, знать о его влиянии на жизнь человека</v>
      </c>
      <c r="G11" s="40" t="s">
        <v>204</v>
      </c>
    </row>
    <row r="16">
      <c r="C16" s="43"/>
      <c r="D16" s="43" t="s">
        <v>70</v>
      </c>
      <c r="E16" s="43" t="s">
        <v>58</v>
      </c>
      <c r="F16" s="43" t="s">
        <v>61</v>
      </c>
      <c r="G16" s="43" t="s">
        <v>64</v>
      </c>
      <c r="H16" s="44" t="s">
        <v>67</v>
      </c>
    </row>
    <row r="17">
      <c r="C17" s="43" t="s">
        <v>36</v>
      </c>
      <c r="D17" s="43">
        <f>'старт'!E22</f>
        <v>3</v>
      </c>
      <c r="E17" s="43">
        <f>'старт'!F22</f>
        <v>3</v>
      </c>
      <c r="F17" s="43">
        <f>'старт'!G22</f>
        <v>3</v>
      </c>
      <c r="G17" s="43">
        <f>'старт'!H22</f>
        <v>3</v>
      </c>
      <c r="H17" s="44">
        <f>'старт'!I22</f>
        <v>2</v>
      </c>
    </row>
    <row r="18">
      <c r="C18" s="43" t="s">
        <v>37</v>
      </c>
      <c r="D18" s="43">
        <f>'промежут'!E22</f>
        <v>3</v>
      </c>
      <c r="E18" s="43">
        <f>'промежут'!F22</f>
        <v>3</v>
      </c>
      <c r="F18" s="43">
        <f>'промежут'!G22</f>
        <v>3</v>
      </c>
      <c r="G18" s="43">
        <f>'промежут'!H22</f>
        <v>3</v>
      </c>
      <c r="H18" s="44">
        <f>'промежут'!I22</f>
        <v>2</v>
      </c>
    </row>
    <row r="19">
      <c r="C19" s="43" t="s">
        <v>38</v>
      </c>
      <c r="D19" s="43">
        <f>'итог'!E22</f>
        <v>3</v>
      </c>
      <c r="E19" s="43">
        <f>'итог'!F22</f>
        <v>3</v>
      </c>
      <c r="F19" s="43">
        <f>'итог'!G22</f>
        <v>3</v>
      </c>
      <c r="G19" s="43">
        <f>'итог'!H22</f>
        <v>3</v>
      </c>
      <c r="H19" s="44">
        <f>'итог'!I22</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8.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5.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8.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43"/>
    <col customWidth="1" min="4" max="7" width="30.71"/>
    <col customWidth="1" min="8" max="8" width="16.14"/>
    <col customWidth="1" min="9" max="9" width="8.71"/>
    <col customWidth="1" min="10" max="10" width="36.57"/>
    <col customWidth="1" min="11" max="11" width="8.71"/>
    <col customWidth="1" min="12" max="12" width="36.71"/>
    <col customWidth="1" min="13" max="13" width="8.71"/>
    <col customWidth="1" min="14" max="14" width="36.57"/>
    <col customWidth="1" min="15" max="15" width="8.71"/>
    <col customWidth="1" min="16" max="16" width="37.0"/>
    <col customWidth="1" min="17" max="17" width="8.71"/>
    <col customWidth="1" min="18" max="18" width="36.57"/>
    <col customWidth="1" min="19" max="26" width="8.71"/>
  </cols>
  <sheetData>
    <row r="2">
      <c r="D2" s="48" t="s">
        <v>116</v>
      </c>
    </row>
    <row r="4">
      <c r="C4" s="35" t="s">
        <v>215</v>
      </c>
    </row>
    <row r="6" ht="69.75" customHeight="1">
      <c r="C6" s="36" t="s">
        <v>50</v>
      </c>
      <c r="D6" s="36" t="s">
        <v>51</v>
      </c>
      <c r="E6" s="36" t="s">
        <v>52</v>
      </c>
      <c r="F6" s="36" t="s">
        <v>53</v>
      </c>
      <c r="G6" s="37" t="s">
        <v>54</v>
      </c>
    </row>
    <row r="7" ht="69.75"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216</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39" t="s">
        <v>217</v>
      </c>
      <c r="G8" s="40" t="s">
        <v>218</v>
      </c>
    </row>
    <row r="9" ht="69.7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219</v>
      </c>
      <c r="G9" s="40" t="s">
        <v>198</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220</v>
      </c>
      <c r="G10" s="40" t="s">
        <v>144</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221</v>
      </c>
      <c r="G11" s="40" t="s">
        <v>171</v>
      </c>
    </row>
    <row r="16">
      <c r="C16" s="43"/>
      <c r="D16" s="43" t="s">
        <v>70</v>
      </c>
      <c r="E16" s="43" t="s">
        <v>58</v>
      </c>
      <c r="F16" s="43" t="s">
        <v>61</v>
      </c>
      <c r="G16" s="43" t="s">
        <v>64</v>
      </c>
      <c r="H16" s="44" t="s">
        <v>67</v>
      </c>
    </row>
    <row r="17">
      <c r="C17" s="43" t="s">
        <v>36</v>
      </c>
      <c r="D17" s="43">
        <f>'старт'!E23</f>
        <v>2</v>
      </c>
      <c r="E17" s="43">
        <f>'старт'!F23</f>
        <v>2</v>
      </c>
      <c r="F17" s="43">
        <f>'старт'!G23</f>
        <v>2</v>
      </c>
      <c r="G17" s="43">
        <f>'старт'!H23</f>
        <v>2</v>
      </c>
      <c r="H17" s="44">
        <f>'старт'!I23</f>
        <v>2</v>
      </c>
    </row>
    <row r="18">
      <c r="C18" s="43" t="s">
        <v>37</v>
      </c>
      <c r="D18" s="43">
        <f>'промежут'!E23</f>
        <v>3</v>
      </c>
      <c r="E18" s="43">
        <f>'промежут'!F23</f>
        <v>2</v>
      </c>
      <c r="F18" s="43">
        <f>'промежут'!G23</f>
        <v>2</v>
      </c>
      <c r="G18" s="43">
        <f>'промежут'!H23</f>
        <v>2</v>
      </c>
      <c r="H18" s="44">
        <f>'промежут'!I23</f>
        <v>2</v>
      </c>
    </row>
    <row r="19">
      <c r="C19" s="43" t="s">
        <v>38</v>
      </c>
      <c r="D19" s="43">
        <f>'итог'!E23</f>
        <v>3</v>
      </c>
      <c r="E19" s="43">
        <f>'итог'!F23</f>
        <v>2</v>
      </c>
      <c r="F19" s="43">
        <f>'итог'!G23</f>
        <v>2</v>
      </c>
      <c r="G19" s="43">
        <f>'итог'!H23</f>
        <v>3</v>
      </c>
      <c r="H19" s="44">
        <f>'итог'!I23</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9.2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8.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7.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4.0"/>
    <col customWidth="1" min="9" max="9" width="8.71"/>
    <col customWidth="1" min="10" max="10" width="36.57"/>
    <col customWidth="1" min="11" max="11" width="8.71"/>
    <col customWidth="1" min="12" max="12" width="37.71"/>
    <col customWidth="1" min="13" max="13" width="8.71"/>
    <col customWidth="1" min="14" max="14" width="37.0"/>
    <col customWidth="1" min="15" max="15" width="8.71"/>
    <col customWidth="1" min="16" max="16" width="36.43"/>
    <col customWidth="1" min="17" max="17" width="8.71"/>
    <col customWidth="1" min="18" max="18" width="36.43"/>
    <col customWidth="1" min="19" max="26" width="8.71"/>
  </cols>
  <sheetData>
    <row r="2">
      <c r="D2" s="48" t="s">
        <v>116</v>
      </c>
    </row>
    <row r="4">
      <c r="C4" s="35" t="s">
        <v>222</v>
      </c>
    </row>
    <row r="6" ht="69.75" customHeight="1">
      <c r="C6" s="36" t="s">
        <v>50</v>
      </c>
      <c r="D6" s="36" t="s">
        <v>51</v>
      </c>
      <c r="E6" s="36" t="s">
        <v>52</v>
      </c>
      <c r="F6" s="36" t="s">
        <v>53</v>
      </c>
      <c r="G6" s="37" t="s">
        <v>54</v>
      </c>
    </row>
    <row r="7" ht="69.75"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223</v>
      </c>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51" t="s">
        <v>224</v>
      </c>
      <c r="G8" s="40" t="s">
        <v>198</v>
      </c>
    </row>
    <row r="9" ht="69.75"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225</v>
      </c>
      <c r="G9" s="40" t="s">
        <v>200</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226</v>
      </c>
      <c r="G10" s="40" t="s">
        <v>227</v>
      </c>
    </row>
    <row r="11" ht="69.75" customHeight="1">
      <c r="C11" s="42" t="s">
        <v>67</v>
      </c>
      <c r="D11" s="38" t="str">
        <f>IF(H17="","",VLOOKUP(H17,$Q$100:$R$102,2,TRUE))</f>
        <v>Формировать умение называть название детского сада, группы, знать дорогу из детского сада домой, представление о многообразии специальных транспортных средств, их оборудования для выполнения определенного вида работ, расширять представление о некоторых промышленных и сельскохозяйственных профессиях, формировать знания о Президенте Республики Казахстан, о том, что он служит народу, расширять представления о символике страны, ее назначении, о роли участников Великой Отечественной войны, развитие представлений об осевой линии и значении некоторых дорожных знаков;</v>
      </c>
      <c r="E11" s="38" t="str">
        <f>IF(H18="","",VLOOKUP(H18,$Q$105:$R$107,2,TRUE))</f>
        <v>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v>
      </c>
      <c r="F11" s="39" t="s">
        <v>228</v>
      </c>
      <c r="G11" s="40" t="s">
        <v>171</v>
      </c>
    </row>
    <row r="16">
      <c r="C16" s="43"/>
      <c r="D16" s="43" t="s">
        <v>70</v>
      </c>
      <c r="E16" s="43" t="s">
        <v>58</v>
      </c>
      <c r="F16" s="43" t="s">
        <v>61</v>
      </c>
      <c r="G16" s="43" t="s">
        <v>64</v>
      </c>
      <c r="H16" s="44" t="s">
        <v>67</v>
      </c>
    </row>
    <row r="17">
      <c r="C17" s="43" t="s">
        <v>36</v>
      </c>
      <c r="D17" s="43">
        <f>'старт'!E24</f>
        <v>2</v>
      </c>
      <c r="E17" s="43">
        <f>'старт'!F24</f>
        <v>2</v>
      </c>
      <c r="F17" s="43">
        <f>'старт'!G24</f>
        <v>3</v>
      </c>
      <c r="G17" s="43">
        <f>'старт'!H24</f>
        <v>2</v>
      </c>
      <c r="H17" s="44">
        <f>'старт'!I24</f>
        <v>3</v>
      </c>
    </row>
    <row r="18">
      <c r="C18" s="43" t="s">
        <v>37</v>
      </c>
      <c r="D18" s="43">
        <f>'промежут'!E24</f>
        <v>3</v>
      </c>
      <c r="E18" s="43">
        <f>'промежут'!F24</f>
        <v>2</v>
      </c>
      <c r="F18" s="43">
        <f>'промежут'!G24</f>
        <v>2</v>
      </c>
      <c r="G18" s="43">
        <f>'промежут'!H24</f>
        <v>2</v>
      </c>
      <c r="H18" s="44">
        <f>'промежут'!I24</f>
        <v>3</v>
      </c>
    </row>
    <row r="19">
      <c r="C19" s="43" t="s">
        <v>38</v>
      </c>
      <c r="D19" s="43">
        <f>'итог'!E24</f>
        <v>3</v>
      </c>
      <c r="E19" s="43">
        <f>'итог'!F24</f>
        <v>2</v>
      </c>
      <c r="F19" s="43">
        <f>'итог'!G24</f>
        <v>2</v>
      </c>
      <c r="G19" s="43">
        <f>'итог'!H24</f>
        <v>2</v>
      </c>
      <c r="H19" s="44">
        <f>'итог'!I24</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9.2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0.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5.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paperSize="9"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14"/>
    <col customWidth="1" min="4" max="7" width="30.71"/>
    <col customWidth="1" min="8" max="8" width="17.43"/>
    <col customWidth="1" min="9" max="9" width="8.71"/>
    <col customWidth="1" min="10" max="10" width="36.57"/>
    <col customWidth="1" min="11" max="11" width="8.71"/>
    <col customWidth="1" min="12" max="12" width="36.86"/>
    <col customWidth="1" min="13" max="13" width="8.71"/>
    <col customWidth="1" min="14" max="14" width="36.86"/>
    <col customWidth="1" min="15" max="15" width="8.71"/>
    <col customWidth="1" min="16" max="16" width="37.0"/>
    <col customWidth="1" min="17" max="17" width="8.71"/>
    <col customWidth="1" min="18" max="18" width="37.29"/>
    <col customWidth="1" min="19" max="26" width="8.71"/>
  </cols>
  <sheetData>
    <row r="2">
      <c r="D2" s="48" t="s">
        <v>116</v>
      </c>
    </row>
    <row r="4">
      <c r="C4" s="35" t="s">
        <v>229</v>
      </c>
    </row>
    <row r="6" ht="69.75" customHeight="1">
      <c r="C6" s="36" t="s">
        <v>50</v>
      </c>
      <c r="D6" s="36" t="s">
        <v>51</v>
      </c>
      <c r="E6" s="36" t="s">
        <v>52</v>
      </c>
      <c r="F6" s="36" t="s">
        <v>53</v>
      </c>
      <c r="G6" s="37" t="s">
        <v>54</v>
      </c>
    </row>
    <row r="7" ht="69.75"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196</v>
      </c>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51" t="s">
        <v>230</v>
      </c>
      <c r="G8" s="40" t="s">
        <v>231</v>
      </c>
    </row>
    <row r="9" ht="69.75"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v>
      </c>
      <c r="F9" s="39" t="s">
        <v>232</v>
      </c>
      <c r="G9" s="40" t="s">
        <v>233</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234</v>
      </c>
      <c r="G10" s="40" t="s">
        <v>235</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v>
      </c>
      <c r="F11" s="39" t="s">
        <v>236</v>
      </c>
      <c r="G11" s="40" t="s">
        <v>237</v>
      </c>
    </row>
    <row r="16">
      <c r="C16" s="43"/>
      <c r="D16" s="43" t="s">
        <v>70</v>
      </c>
      <c r="E16" s="43" t="s">
        <v>58</v>
      </c>
      <c r="F16" s="43" t="s">
        <v>61</v>
      </c>
      <c r="G16" s="43" t="s">
        <v>64</v>
      </c>
      <c r="H16" s="44" t="s">
        <v>67</v>
      </c>
    </row>
    <row r="17">
      <c r="C17" s="43" t="s">
        <v>36</v>
      </c>
      <c r="D17" s="43">
        <f>'старт'!E25</f>
        <v>3</v>
      </c>
      <c r="E17" s="43">
        <f>'старт'!F25</f>
        <v>2</v>
      </c>
      <c r="F17" s="43">
        <f>'старт'!G25</f>
        <v>3</v>
      </c>
      <c r="G17" s="43">
        <f>'старт'!H25</f>
        <v>2</v>
      </c>
      <c r="H17" s="44">
        <f>'старт'!I25</f>
        <v>2</v>
      </c>
    </row>
    <row r="18">
      <c r="C18" s="43" t="s">
        <v>37</v>
      </c>
      <c r="D18" s="43">
        <f>'промежут'!E25</f>
        <v>3</v>
      </c>
      <c r="E18" s="43">
        <f>'промежут'!F25</f>
        <v>2</v>
      </c>
      <c r="F18" s="43">
        <f>'промежут'!G25</f>
        <v>3</v>
      </c>
      <c r="G18" s="43">
        <f>'промежут'!H25</f>
        <v>2</v>
      </c>
      <c r="H18" s="44">
        <f>'промежут'!I25</f>
        <v>3</v>
      </c>
    </row>
    <row r="19">
      <c r="C19" s="43" t="s">
        <v>38</v>
      </c>
      <c r="D19" s="43">
        <f>'итог'!E25</f>
        <v>3</v>
      </c>
      <c r="E19" s="43">
        <f>'итог'!F25</f>
        <v>3</v>
      </c>
      <c r="F19" s="43">
        <f>'итог'!G25</f>
        <v>3</v>
      </c>
      <c r="G19" s="43">
        <f>'итог'!H25</f>
        <v>3</v>
      </c>
      <c r="H19" s="44">
        <f>'итог'!I25</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6.2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5.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3.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22.86"/>
    <col customWidth="1" min="5" max="26" width="8.71"/>
  </cols>
  <sheetData>
    <row r="5">
      <c r="B5" s="1" t="s">
        <v>0</v>
      </c>
    </row>
    <row r="6">
      <c r="B6" s="1" t="s">
        <v>42</v>
      </c>
    </row>
    <row r="7">
      <c r="B7" s="1" t="s">
        <v>43</v>
      </c>
    </row>
    <row r="9" ht="172.5" customHeight="1">
      <c r="B9" s="2"/>
      <c r="C9" s="3" t="s">
        <v>3</v>
      </c>
      <c r="D9" s="3" t="s">
        <v>4</v>
      </c>
      <c r="E9" s="4" t="s">
        <v>5</v>
      </c>
      <c r="F9" s="4" t="s">
        <v>6</v>
      </c>
      <c r="G9" s="4" t="s">
        <v>7</v>
      </c>
      <c r="H9" s="4" t="s">
        <v>8</v>
      </c>
      <c r="I9" s="4" t="s">
        <v>9</v>
      </c>
      <c r="J9" s="5" t="s">
        <v>10</v>
      </c>
      <c r="K9" s="6" t="s">
        <v>11</v>
      </c>
      <c r="L9" s="7" t="s">
        <v>12</v>
      </c>
      <c r="M9" s="2"/>
    </row>
    <row r="10">
      <c r="B10" s="2"/>
      <c r="C10" s="8">
        <v>1.0</v>
      </c>
      <c r="D10" s="8" t="s">
        <v>13</v>
      </c>
      <c r="E10" s="8">
        <v>2.0</v>
      </c>
      <c r="F10" s="9">
        <v>3.0</v>
      </c>
      <c r="G10" s="9">
        <v>3.0</v>
      </c>
      <c r="H10" s="8">
        <v>2.0</v>
      </c>
      <c r="I10" s="14">
        <v>3.0</v>
      </c>
      <c r="J10" s="11">
        <f t="shared" ref="J10:J39" si="1">SUM(E10:I10)</f>
        <v>13</v>
      </c>
      <c r="K10" s="12">
        <f t="shared" ref="K10:K39" si="2">AVERAGE(E10,F10,G10,H10)</f>
        <v>2.5</v>
      </c>
      <c r="L10" s="13" t="str">
        <f t="shared" ref="L10:L39" si="3">IF(E10="","",VLOOKUP(K10,$K$100:$L$102,2,TRUE))</f>
        <v>ІІ ур</v>
      </c>
      <c r="M10" s="2"/>
    </row>
    <row r="11">
      <c r="B11" s="2"/>
      <c r="C11" s="8">
        <v>2.0</v>
      </c>
      <c r="D11" s="8" t="s">
        <v>14</v>
      </c>
      <c r="E11" s="9">
        <v>3.0</v>
      </c>
      <c r="F11" s="9">
        <v>3.0</v>
      </c>
      <c r="G11" s="8">
        <v>2.0</v>
      </c>
      <c r="H11" s="9">
        <v>3.0</v>
      </c>
      <c r="I11" s="10">
        <v>2.0</v>
      </c>
      <c r="J11" s="11">
        <f t="shared" si="1"/>
        <v>13</v>
      </c>
      <c r="K11" s="12">
        <f t="shared" si="2"/>
        <v>2.75</v>
      </c>
      <c r="L11" s="13" t="str">
        <f t="shared" si="3"/>
        <v>ІІІ ур</v>
      </c>
      <c r="M11" s="2"/>
    </row>
    <row r="12">
      <c r="B12" s="2"/>
      <c r="C12" s="8">
        <v>3.0</v>
      </c>
      <c r="D12" s="8" t="s">
        <v>15</v>
      </c>
      <c r="E12" s="8">
        <v>2.0</v>
      </c>
      <c r="F12" s="8">
        <v>2.0</v>
      </c>
      <c r="G12" s="9">
        <v>3.0</v>
      </c>
      <c r="H12" s="9">
        <v>3.0</v>
      </c>
      <c r="I12" s="10">
        <v>2.0</v>
      </c>
      <c r="J12" s="11">
        <f t="shared" si="1"/>
        <v>12</v>
      </c>
      <c r="K12" s="12">
        <f t="shared" si="2"/>
        <v>2.5</v>
      </c>
      <c r="L12" s="13" t="str">
        <f t="shared" si="3"/>
        <v>ІІ ур</v>
      </c>
      <c r="M12" s="2"/>
    </row>
    <row r="13">
      <c r="B13" s="2"/>
      <c r="C13" s="8">
        <v>4.0</v>
      </c>
      <c r="D13" s="8" t="s">
        <v>16</v>
      </c>
      <c r="E13" s="9">
        <v>3.0</v>
      </c>
      <c r="F13" s="9">
        <v>3.0</v>
      </c>
      <c r="G13" s="8">
        <v>2.0</v>
      </c>
      <c r="H13" s="8">
        <v>2.0</v>
      </c>
      <c r="I13" s="10">
        <v>2.0</v>
      </c>
      <c r="J13" s="11">
        <f t="shared" si="1"/>
        <v>12</v>
      </c>
      <c r="K13" s="12">
        <f t="shared" si="2"/>
        <v>2.5</v>
      </c>
      <c r="L13" s="13" t="str">
        <f t="shared" si="3"/>
        <v>ІІ ур</v>
      </c>
      <c r="M13" s="2"/>
    </row>
    <row r="14">
      <c r="B14" s="2"/>
      <c r="C14" s="8">
        <v>5.0</v>
      </c>
      <c r="D14" s="8" t="s">
        <v>17</v>
      </c>
      <c r="E14" s="9">
        <v>3.0</v>
      </c>
      <c r="F14" s="9">
        <v>1.0</v>
      </c>
      <c r="G14" s="9">
        <v>1.0</v>
      </c>
      <c r="H14" s="8">
        <v>2.0</v>
      </c>
      <c r="I14" s="10">
        <v>2.0</v>
      </c>
      <c r="J14" s="11">
        <f t="shared" si="1"/>
        <v>9</v>
      </c>
      <c r="K14" s="12">
        <f t="shared" si="2"/>
        <v>1.75</v>
      </c>
      <c r="L14" s="13" t="str">
        <f t="shared" si="3"/>
        <v>ІІ ур</v>
      </c>
      <c r="M14" s="2"/>
    </row>
    <row r="15">
      <c r="B15" s="2"/>
      <c r="C15" s="8">
        <v>6.0</v>
      </c>
      <c r="D15" s="8" t="s">
        <v>18</v>
      </c>
      <c r="E15" s="9">
        <v>1.0</v>
      </c>
      <c r="F15" s="9">
        <v>1.0</v>
      </c>
      <c r="G15" s="9">
        <v>1.0</v>
      </c>
      <c r="H15" s="9">
        <v>1.0</v>
      </c>
      <c r="I15" s="9">
        <v>1.0</v>
      </c>
      <c r="J15" s="11">
        <f t="shared" si="1"/>
        <v>5</v>
      </c>
      <c r="K15" s="12">
        <f t="shared" si="2"/>
        <v>1</v>
      </c>
      <c r="L15" s="13" t="str">
        <f t="shared" si="3"/>
        <v>І ур</v>
      </c>
      <c r="M15" s="2"/>
    </row>
    <row r="16">
      <c r="B16" s="2"/>
      <c r="C16" s="8">
        <v>7.0</v>
      </c>
      <c r="D16" s="8" t="s">
        <v>19</v>
      </c>
      <c r="E16" s="9">
        <v>3.0</v>
      </c>
      <c r="F16" s="8">
        <v>2.0</v>
      </c>
      <c r="G16" s="9">
        <v>3.0</v>
      </c>
      <c r="H16" s="9">
        <v>3.0</v>
      </c>
      <c r="I16" s="9">
        <v>3.0</v>
      </c>
      <c r="J16" s="11">
        <f t="shared" si="1"/>
        <v>14</v>
      </c>
      <c r="K16" s="12">
        <f t="shared" si="2"/>
        <v>2.75</v>
      </c>
      <c r="L16" s="13" t="str">
        <f t="shared" si="3"/>
        <v>ІІІ ур</v>
      </c>
      <c r="M16" s="2"/>
    </row>
    <row r="17">
      <c r="B17" s="2"/>
      <c r="C17" s="8">
        <v>8.0</v>
      </c>
      <c r="D17" s="8" t="s">
        <v>20</v>
      </c>
      <c r="E17" s="9">
        <v>3.0</v>
      </c>
      <c r="F17" s="8">
        <v>2.0</v>
      </c>
      <c r="G17" s="8">
        <v>2.0</v>
      </c>
      <c r="H17" s="9">
        <v>3.0</v>
      </c>
      <c r="I17" s="9">
        <v>3.0</v>
      </c>
      <c r="J17" s="11">
        <f t="shared" si="1"/>
        <v>13</v>
      </c>
      <c r="K17" s="12">
        <f t="shared" si="2"/>
        <v>2.5</v>
      </c>
      <c r="L17" s="13" t="str">
        <f t="shared" si="3"/>
        <v>ІІ ур</v>
      </c>
      <c r="M17" s="2"/>
    </row>
    <row r="18">
      <c r="C18" s="8">
        <v>9.0</v>
      </c>
      <c r="D18" s="8" t="s">
        <v>21</v>
      </c>
      <c r="E18" s="8">
        <v>2.0</v>
      </c>
      <c r="F18" s="9">
        <v>3.0</v>
      </c>
      <c r="G18" s="8">
        <v>2.0</v>
      </c>
      <c r="H18" s="9">
        <v>3.0</v>
      </c>
      <c r="I18" s="8">
        <v>2.0</v>
      </c>
      <c r="J18" s="11">
        <f t="shared" si="1"/>
        <v>12</v>
      </c>
      <c r="K18" s="12">
        <f t="shared" si="2"/>
        <v>2.5</v>
      </c>
      <c r="L18" s="13" t="str">
        <f t="shared" si="3"/>
        <v>ІІ ур</v>
      </c>
    </row>
    <row r="19">
      <c r="C19" s="8">
        <v>10.0</v>
      </c>
      <c r="D19" s="8" t="s">
        <v>44</v>
      </c>
      <c r="E19" s="9">
        <v>3.0</v>
      </c>
      <c r="F19" s="9">
        <v>3.0</v>
      </c>
      <c r="G19" s="9">
        <v>3.0</v>
      </c>
      <c r="H19" s="9">
        <v>3.0</v>
      </c>
      <c r="I19" s="9">
        <v>3.0</v>
      </c>
      <c r="J19" s="11">
        <f t="shared" si="1"/>
        <v>15</v>
      </c>
      <c r="K19" s="12">
        <f t="shared" si="2"/>
        <v>3</v>
      </c>
      <c r="L19" s="13" t="str">
        <f t="shared" si="3"/>
        <v>ІІІ ур</v>
      </c>
    </row>
    <row r="20">
      <c r="C20" s="8">
        <v>11.0</v>
      </c>
      <c r="D20" s="8" t="s">
        <v>23</v>
      </c>
      <c r="E20" s="9">
        <v>3.0</v>
      </c>
      <c r="F20" s="8">
        <v>2.0</v>
      </c>
      <c r="G20" s="8">
        <v>2.0</v>
      </c>
      <c r="H20" s="8">
        <v>2.0</v>
      </c>
      <c r="I20" s="8">
        <v>2.0</v>
      </c>
      <c r="J20" s="11">
        <f t="shared" si="1"/>
        <v>11</v>
      </c>
      <c r="K20" s="12">
        <f t="shared" si="2"/>
        <v>2.25</v>
      </c>
      <c r="L20" s="13" t="str">
        <f t="shared" si="3"/>
        <v>ІІ ур</v>
      </c>
    </row>
    <row r="21" ht="15.75" customHeight="1">
      <c r="C21" s="8">
        <v>12.0</v>
      </c>
      <c r="D21" s="8" t="s">
        <v>24</v>
      </c>
      <c r="E21" s="9">
        <v>3.0</v>
      </c>
      <c r="F21" s="8">
        <v>2.0</v>
      </c>
      <c r="G21" s="8">
        <v>2.0</v>
      </c>
      <c r="H21" s="9">
        <v>3.0</v>
      </c>
      <c r="I21" s="8">
        <v>2.0</v>
      </c>
      <c r="J21" s="11">
        <f t="shared" si="1"/>
        <v>12</v>
      </c>
      <c r="K21" s="12">
        <f t="shared" si="2"/>
        <v>2.5</v>
      </c>
      <c r="L21" s="13" t="str">
        <f t="shared" si="3"/>
        <v>ІІ ур</v>
      </c>
    </row>
    <row r="22" ht="15.75" customHeight="1">
      <c r="C22" s="8">
        <v>13.0</v>
      </c>
      <c r="D22" s="8" t="s">
        <v>25</v>
      </c>
      <c r="E22" s="9">
        <v>3.0</v>
      </c>
      <c r="F22" s="9">
        <v>3.0</v>
      </c>
      <c r="G22" s="9">
        <v>3.0</v>
      </c>
      <c r="H22" s="9">
        <v>3.0</v>
      </c>
      <c r="I22" s="8">
        <v>2.0</v>
      </c>
      <c r="J22" s="11">
        <f t="shared" si="1"/>
        <v>14</v>
      </c>
      <c r="K22" s="12">
        <f t="shared" si="2"/>
        <v>3</v>
      </c>
      <c r="L22" s="13" t="str">
        <f t="shared" si="3"/>
        <v>ІІІ ур</v>
      </c>
    </row>
    <row r="23" ht="15.75" customHeight="1">
      <c r="C23" s="8">
        <v>14.0</v>
      </c>
      <c r="D23" s="8" t="s">
        <v>26</v>
      </c>
      <c r="E23" s="9">
        <v>3.0</v>
      </c>
      <c r="F23" s="8">
        <v>2.0</v>
      </c>
      <c r="G23" s="8">
        <v>2.0</v>
      </c>
      <c r="H23" s="8">
        <v>2.0</v>
      </c>
      <c r="I23" s="8">
        <v>2.0</v>
      </c>
      <c r="J23" s="11">
        <f t="shared" si="1"/>
        <v>11</v>
      </c>
      <c r="K23" s="12">
        <f t="shared" si="2"/>
        <v>2.25</v>
      </c>
      <c r="L23" s="13" t="str">
        <f t="shared" si="3"/>
        <v>ІІ ур</v>
      </c>
    </row>
    <row r="24" ht="15.75" customHeight="1">
      <c r="C24" s="8">
        <v>15.0</v>
      </c>
      <c r="D24" s="8" t="s">
        <v>27</v>
      </c>
      <c r="E24" s="9">
        <v>3.0</v>
      </c>
      <c r="F24" s="8">
        <v>2.0</v>
      </c>
      <c r="G24" s="8">
        <v>2.0</v>
      </c>
      <c r="H24" s="8">
        <v>2.0</v>
      </c>
      <c r="I24" s="9">
        <v>3.0</v>
      </c>
      <c r="J24" s="11">
        <f t="shared" si="1"/>
        <v>12</v>
      </c>
      <c r="K24" s="12">
        <f t="shared" si="2"/>
        <v>2.25</v>
      </c>
      <c r="L24" s="13" t="str">
        <f t="shared" si="3"/>
        <v>ІІ ур</v>
      </c>
    </row>
    <row r="25" ht="15.75" customHeight="1">
      <c r="C25" s="8">
        <v>16.0</v>
      </c>
      <c r="D25" s="8" t="s">
        <v>28</v>
      </c>
      <c r="E25" s="9">
        <v>3.0</v>
      </c>
      <c r="F25" s="8">
        <v>2.0</v>
      </c>
      <c r="G25" s="9">
        <v>3.0</v>
      </c>
      <c r="H25" s="8">
        <v>2.0</v>
      </c>
      <c r="I25" s="9">
        <v>3.0</v>
      </c>
      <c r="J25" s="11">
        <f t="shared" si="1"/>
        <v>13</v>
      </c>
      <c r="K25" s="12">
        <f t="shared" si="2"/>
        <v>2.5</v>
      </c>
      <c r="L25" s="13" t="str">
        <f t="shared" si="3"/>
        <v>ІІ ур</v>
      </c>
    </row>
    <row r="26" ht="15.75" customHeight="1">
      <c r="C26" s="8">
        <v>17.0</v>
      </c>
      <c r="D26" s="8"/>
      <c r="E26" s="8">
        <v>0.0</v>
      </c>
      <c r="F26" s="8">
        <v>0.0</v>
      </c>
      <c r="G26" s="8">
        <v>0.0</v>
      </c>
      <c r="H26" s="8">
        <v>0.0</v>
      </c>
      <c r="I26" s="8">
        <v>0.0</v>
      </c>
      <c r="J26" s="11">
        <f t="shared" si="1"/>
        <v>0</v>
      </c>
      <c r="K26" s="12">
        <f t="shared" si="2"/>
        <v>0</v>
      </c>
      <c r="L26" s="13" t="str">
        <f t="shared" si="3"/>
        <v>#N/A</v>
      </c>
    </row>
    <row r="27" ht="15.75" customHeight="1">
      <c r="C27" s="8">
        <v>18.0</v>
      </c>
      <c r="D27" s="8"/>
      <c r="E27" s="8">
        <v>0.0</v>
      </c>
      <c r="F27" s="8">
        <v>0.0</v>
      </c>
      <c r="G27" s="8">
        <v>0.0</v>
      </c>
      <c r="H27" s="8">
        <v>0.0</v>
      </c>
      <c r="I27" s="8">
        <v>0.0</v>
      </c>
      <c r="J27" s="11">
        <f t="shared" si="1"/>
        <v>0</v>
      </c>
      <c r="K27" s="12">
        <f t="shared" si="2"/>
        <v>0</v>
      </c>
      <c r="L27" s="13" t="str">
        <f t="shared" si="3"/>
        <v>#N/A</v>
      </c>
    </row>
    <row r="28" ht="15.75" customHeight="1">
      <c r="C28" s="8">
        <v>19.0</v>
      </c>
      <c r="D28" s="8"/>
      <c r="E28" s="8">
        <v>0.0</v>
      </c>
      <c r="F28" s="8">
        <v>0.0</v>
      </c>
      <c r="G28" s="8">
        <v>0.0</v>
      </c>
      <c r="H28" s="8">
        <v>0.0</v>
      </c>
      <c r="I28" s="8">
        <v>0.0</v>
      </c>
      <c r="J28" s="11">
        <f t="shared" si="1"/>
        <v>0</v>
      </c>
      <c r="K28" s="12">
        <f t="shared" si="2"/>
        <v>0</v>
      </c>
      <c r="L28" s="13" t="str">
        <f t="shared" si="3"/>
        <v>#N/A</v>
      </c>
    </row>
    <row r="29" ht="15.75" customHeight="1">
      <c r="C29" s="8">
        <v>20.0</v>
      </c>
      <c r="D29" s="8"/>
      <c r="E29" s="8">
        <v>0.0</v>
      </c>
      <c r="F29" s="8">
        <v>0.0</v>
      </c>
      <c r="G29" s="8">
        <v>0.0</v>
      </c>
      <c r="H29" s="8">
        <v>0.0</v>
      </c>
      <c r="I29" s="8">
        <v>0.0</v>
      </c>
      <c r="J29" s="11">
        <f t="shared" si="1"/>
        <v>0</v>
      </c>
      <c r="K29" s="12">
        <f t="shared" si="2"/>
        <v>0</v>
      </c>
      <c r="L29" s="13" t="str">
        <f t="shared" si="3"/>
        <v>#N/A</v>
      </c>
    </row>
    <row r="30" ht="15.75" customHeight="1">
      <c r="C30" s="8">
        <v>21.0</v>
      </c>
      <c r="D30" s="8"/>
      <c r="E30" s="8">
        <v>0.0</v>
      </c>
      <c r="F30" s="8">
        <v>0.0</v>
      </c>
      <c r="G30" s="8">
        <v>0.0</v>
      </c>
      <c r="H30" s="8">
        <v>0.0</v>
      </c>
      <c r="I30" s="8">
        <v>0.0</v>
      </c>
      <c r="J30" s="11">
        <f t="shared" si="1"/>
        <v>0</v>
      </c>
      <c r="K30" s="12">
        <f t="shared" si="2"/>
        <v>0</v>
      </c>
      <c r="L30" s="13" t="str">
        <f t="shared" si="3"/>
        <v>#N/A</v>
      </c>
    </row>
    <row r="31" ht="15.75" customHeight="1">
      <c r="C31" s="8">
        <v>22.0</v>
      </c>
      <c r="D31" s="8"/>
      <c r="E31" s="8">
        <v>0.0</v>
      </c>
      <c r="F31" s="8">
        <v>0.0</v>
      </c>
      <c r="G31" s="8">
        <v>0.0</v>
      </c>
      <c r="H31" s="8">
        <v>0.0</v>
      </c>
      <c r="I31" s="8">
        <v>0.0</v>
      </c>
      <c r="J31" s="11">
        <f t="shared" si="1"/>
        <v>0</v>
      </c>
      <c r="K31" s="12">
        <f t="shared" si="2"/>
        <v>0</v>
      </c>
      <c r="L31" s="13" t="str">
        <f t="shared" si="3"/>
        <v>#N/A</v>
      </c>
    </row>
    <row r="32" ht="15.75" customHeight="1">
      <c r="C32" s="8">
        <v>23.0</v>
      </c>
      <c r="D32" s="8"/>
      <c r="E32" s="8">
        <v>0.0</v>
      </c>
      <c r="F32" s="8">
        <v>0.0</v>
      </c>
      <c r="G32" s="8">
        <v>0.0</v>
      </c>
      <c r="H32" s="8">
        <v>0.0</v>
      </c>
      <c r="I32" s="8">
        <v>0.0</v>
      </c>
      <c r="J32" s="11">
        <f t="shared" si="1"/>
        <v>0</v>
      </c>
      <c r="K32" s="12">
        <f t="shared" si="2"/>
        <v>0</v>
      </c>
      <c r="L32" s="13" t="str">
        <f t="shared" si="3"/>
        <v>#N/A</v>
      </c>
    </row>
    <row r="33" ht="15.75" customHeight="1">
      <c r="C33" s="8">
        <v>24.0</v>
      </c>
      <c r="D33" s="8"/>
      <c r="E33" s="8">
        <v>0.0</v>
      </c>
      <c r="F33" s="8">
        <v>0.0</v>
      </c>
      <c r="G33" s="8">
        <v>0.0</v>
      </c>
      <c r="H33" s="8">
        <v>0.0</v>
      </c>
      <c r="I33" s="8">
        <v>0.0</v>
      </c>
      <c r="J33" s="11">
        <f t="shared" si="1"/>
        <v>0</v>
      </c>
      <c r="K33" s="12">
        <f t="shared" si="2"/>
        <v>0</v>
      </c>
      <c r="L33" s="13" t="str">
        <f t="shared" si="3"/>
        <v>#N/A</v>
      </c>
    </row>
    <row r="34" ht="15.75" customHeight="1">
      <c r="C34" s="8">
        <v>25.0</v>
      </c>
      <c r="D34" s="8"/>
      <c r="E34" s="8">
        <v>0.0</v>
      </c>
      <c r="F34" s="8">
        <v>0.0</v>
      </c>
      <c r="G34" s="8">
        <v>0.0</v>
      </c>
      <c r="H34" s="8">
        <v>0.0</v>
      </c>
      <c r="I34" s="8">
        <v>0.0</v>
      </c>
      <c r="J34" s="11">
        <f t="shared" si="1"/>
        <v>0</v>
      </c>
      <c r="K34" s="12">
        <f t="shared" si="2"/>
        <v>0</v>
      </c>
      <c r="L34" s="13" t="str">
        <f t="shared" si="3"/>
        <v>#N/A</v>
      </c>
    </row>
    <row r="35" ht="15.75" customHeight="1">
      <c r="C35" s="8">
        <v>26.0</v>
      </c>
      <c r="D35" s="8"/>
      <c r="E35" s="8">
        <v>0.0</v>
      </c>
      <c r="F35" s="8">
        <v>0.0</v>
      </c>
      <c r="G35" s="8">
        <v>0.0</v>
      </c>
      <c r="H35" s="8">
        <v>0.0</v>
      </c>
      <c r="I35" s="10">
        <v>0.0</v>
      </c>
      <c r="J35" s="11">
        <f t="shared" si="1"/>
        <v>0</v>
      </c>
      <c r="K35" s="12">
        <f t="shared" si="2"/>
        <v>0</v>
      </c>
      <c r="L35" s="13" t="str">
        <f t="shared" si="3"/>
        <v>#N/A</v>
      </c>
    </row>
    <row r="36" ht="15.75" customHeight="1">
      <c r="C36" s="8">
        <v>27.0</v>
      </c>
      <c r="D36" s="8"/>
      <c r="E36" s="8">
        <v>0.0</v>
      </c>
      <c r="F36" s="8">
        <v>0.0</v>
      </c>
      <c r="G36" s="8">
        <v>0.0</v>
      </c>
      <c r="H36" s="8">
        <v>0.0</v>
      </c>
      <c r="I36" s="10">
        <v>0.0</v>
      </c>
      <c r="J36" s="11">
        <f t="shared" si="1"/>
        <v>0</v>
      </c>
      <c r="K36" s="12">
        <f t="shared" si="2"/>
        <v>0</v>
      </c>
      <c r="L36" s="13" t="str">
        <f t="shared" si="3"/>
        <v>#N/A</v>
      </c>
    </row>
    <row r="37" ht="15.75" customHeight="1">
      <c r="C37" s="8">
        <v>28.0</v>
      </c>
      <c r="D37" s="8"/>
      <c r="E37" s="8">
        <v>0.0</v>
      </c>
      <c r="F37" s="8">
        <v>0.0</v>
      </c>
      <c r="G37" s="8">
        <v>0.0</v>
      </c>
      <c r="H37" s="8">
        <v>0.0</v>
      </c>
      <c r="I37" s="10">
        <v>0.0</v>
      </c>
      <c r="J37" s="11">
        <f t="shared" si="1"/>
        <v>0</v>
      </c>
      <c r="K37" s="12">
        <f t="shared" si="2"/>
        <v>0</v>
      </c>
      <c r="L37" s="13" t="str">
        <f t="shared" si="3"/>
        <v>#N/A</v>
      </c>
    </row>
    <row r="38" ht="15.75" customHeight="1">
      <c r="C38" s="8">
        <v>29.0</v>
      </c>
      <c r="D38" s="8"/>
      <c r="E38" s="8">
        <v>0.0</v>
      </c>
      <c r="F38" s="8">
        <v>0.0</v>
      </c>
      <c r="G38" s="8">
        <v>0.0</v>
      </c>
      <c r="H38" s="8">
        <v>0.0</v>
      </c>
      <c r="I38" s="10">
        <v>0.0</v>
      </c>
      <c r="J38" s="11">
        <f t="shared" si="1"/>
        <v>0</v>
      </c>
      <c r="K38" s="12">
        <f t="shared" si="2"/>
        <v>0</v>
      </c>
      <c r="L38" s="13" t="str">
        <f t="shared" si="3"/>
        <v>#N/A</v>
      </c>
    </row>
    <row r="39" ht="15.75" customHeight="1">
      <c r="C39" s="8">
        <v>30.0</v>
      </c>
      <c r="D39" s="8"/>
      <c r="E39" s="8">
        <v>0.0</v>
      </c>
      <c r="F39" s="8">
        <v>0.0</v>
      </c>
      <c r="G39" s="8">
        <v>0.0</v>
      </c>
      <c r="H39" s="8">
        <v>0.0</v>
      </c>
      <c r="I39" s="10">
        <v>0.0</v>
      </c>
      <c r="J39" s="11">
        <f t="shared" si="1"/>
        <v>0</v>
      </c>
      <c r="K39" s="12">
        <f t="shared" si="2"/>
        <v>0</v>
      </c>
      <c r="L39" s="13" t="str">
        <f t="shared" si="3"/>
        <v>#N/A</v>
      </c>
    </row>
    <row r="40" ht="15.75" customHeight="1">
      <c r="C40" s="15"/>
      <c r="D40" s="16"/>
      <c r="E40" s="16"/>
      <c r="F40" s="16"/>
      <c r="G40" s="16"/>
      <c r="H40" s="16"/>
      <c r="I40" s="16"/>
      <c r="J40" s="16"/>
      <c r="K40" s="16"/>
      <c r="L40" s="17"/>
    </row>
    <row r="41" ht="15.75" customHeight="1">
      <c r="C41" s="18" t="s">
        <v>29</v>
      </c>
      <c r="D41" s="16"/>
      <c r="E41" s="16"/>
      <c r="F41" s="16"/>
      <c r="G41" s="17"/>
      <c r="H41" s="19">
        <f>COUNTA(D10:D39)</f>
        <v>16</v>
      </c>
      <c r="I41" s="18"/>
      <c r="J41" s="16"/>
      <c r="K41" s="16"/>
      <c r="L41" s="17"/>
    </row>
    <row r="42" ht="15.75" customHeight="1">
      <c r="C42" s="20" t="s">
        <v>30</v>
      </c>
      <c r="D42" s="17"/>
      <c r="E42" s="21">
        <f>COUNTIF(L10:L39,"І ур")</f>
        <v>1</v>
      </c>
      <c r="F42" s="22" t="s">
        <v>31</v>
      </c>
      <c r="G42" s="23"/>
      <c r="H42" s="24">
        <f>COUNTIF(L10:L39,"ІІ ур")</f>
        <v>11</v>
      </c>
      <c r="I42" s="22" t="s">
        <v>32</v>
      </c>
      <c r="J42" s="23"/>
      <c r="K42" s="21">
        <f>COUNTIF(L10:L39,"ІІІ ур")</f>
        <v>4</v>
      </c>
      <c r="L42" s="25"/>
    </row>
    <row r="43" ht="71.25" customHeight="1">
      <c r="C43" s="26" t="s">
        <v>33</v>
      </c>
      <c r="D43" s="17"/>
      <c r="E43" s="27">
        <f>(E42/H41)*100</f>
        <v>6.25</v>
      </c>
      <c r="F43" s="26" t="s">
        <v>34</v>
      </c>
      <c r="G43" s="17"/>
      <c r="H43" s="27">
        <f>(H42/H41)*100</f>
        <v>68.75</v>
      </c>
      <c r="I43" s="26" t="s">
        <v>35</v>
      </c>
      <c r="J43" s="17"/>
      <c r="K43" s="27">
        <f>(K42/H41)*100</f>
        <v>25</v>
      </c>
      <c r="L43" s="28"/>
    </row>
    <row r="44" ht="15.75" customHeight="1"/>
    <row r="45" ht="15.75" customHeight="1">
      <c r="D45" s="29"/>
      <c r="E45" s="30" t="s">
        <v>36</v>
      </c>
      <c r="F45" s="17"/>
      <c r="G45" s="26" t="s">
        <v>37</v>
      </c>
      <c r="H45" s="17"/>
      <c r="I45" s="26" t="s">
        <v>38</v>
      </c>
      <c r="J45" s="17"/>
    </row>
    <row r="46" ht="34.5" customHeight="1">
      <c r="D46" s="31" t="s">
        <v>33</v>
      </c>
      <c r="E46" s="32">
        <f>'старт'!E46</f>
        <v>12.5</v>
      </c>
      <c r="F46" s="17"/>
      <c r="G46" s="15">
        <f>E43</f>
        <v>6.25</v>
      </c>
      <c r="H46" s="17"/>
      <c r="I46" s="15"/>
      <c r="J46" s="17"/>
    </row>
    <row r="47" ht="38.25" customHeight="1">
      <c r="D47" s="31" t="s">
        <v>34</v>
      </c>
      <c r="E47" s="15">
        <f>'старт'!E47</f>
        <v>62.5</v>
      </c>
      <c r="F47" s="17"/>
      <c r="G47" s="15">
        <f>H43</f>
        <v>68.75</v>
      </c>
      <c r="H47" s="17"/>
      <c r="I47" s="15"/>
      <c r="J47" s="17"/>
    </row>
    <row r="48" ht="39.75" customHeight="1">
      <c r="D48" s="31" t="s">
        <v>35</v>
      </c>
      <c r="E48" s="15">
        <f>'старт'!E48</f>
        <v>25</v>
      </c>
      <c r="F48" s="17"/>
      <c r="G48" s="15">
        <f>K43</f>
        <v>25</v>
      </c>
      <c r="H48" s="17"/>
      <c r="I48" s="15"/>
      <c r="J48" s="17"/>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c r="K100" s="2">
        <v>1.0</v>
      </c>
      <c r="L100" s="2" t="s">
        <v>39</v>
      </c>
    </row>
    <row r="101" ht="15.75" customHeight="1">
      <c r="K101" s="2">
        <v>1.6</v>
      </c>
      <c r="L101" s="2" t="s">
        <v>40</v>
      </c>
    </row>
    <row r="102" ht="15.75" customHeight="1">
      <c r="K102" s="2">
        <v>2.6</v>
      </c>
      <c r="L102" s="2" t="s">
        <v>41</v>
      </c>
    </row>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B5:M5"/>
    <mergeCell ref="B6:M6"/>
    <mergeCell ref="B7:M7"/>
    <mergeCell ref="C40:L40"/>
    <mergeCell ref="C41:G41"/>
    <mergeCell ref="I41:L41"/>
    <mergeCell ref="C42:D42"/>
    <mergeCell ref="F42:G42"/>
    <mergeCell ref="I42:J42"/>
    <mergeCell ref="C43:D43"/>
    <mergeCell ref="F43:G43"/>
    <mergeCell ref="I43:J43"/>
    <mergeCell ref="G45:H45"/>
    <mergeCell ref="I45:J45"/>
    <mergeCell ref="E48:F48"/>
    <mergeCell ref="G48:H48"/>
    <mergeCell ref="I48:J48"/>
    <mergeCell ref="E45:F45"/>
    <mergeCell ref="E46:F46"/>
    <mergeCell ref="G46:H46"/>
    <mergeCell ref="I46:J46"/>
    <mergeCell ref="E47:F47"/>
    <mergeCell ref="G47:H47"/>
    <mergeCell ref="I47:J47"/>
  </mergeCells>
  <printOptions/>
  <pageMargins bottom="0.75" footer="0.0" header="0.0" left="0.7" right="0.7" top="0.75"/>
  <pageSetup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43"/>
    <col customWidth="1" min="4" max="7" width="30.71"/>
    <col customWidth="1" min="8" max="8" width="19.29"/>
    <col customWidth="1" min="9" max="9" width="8.71"/>
    <col customWidth="1" min="10" max="10" width="37.29"/>
    <col customWidth="1" min="11" max="11" width="8.71"/>
    <col customWidth="1" min="12" max="12" width="37.29"/>
    <col customWidth="1" min="13" max="13" width="8.71"/>
    <col customWidth="1" min="14" max="14" width="37.29"/>
    <col customWidth="1" min="15" max="15" width="8.71"/>
    <col customWidth="1" min="16" max="16" width="37.71"/>
    <col customWidth="1" min="17" max="17" width="8.71"/>
    <col customWidth="1" min="18" max="18" width="36.57"/>
    <col customWidth="1" min="19" max="26" width="8.71"/>
  </cols>
  <sheetData>
    <row r="2">
      <c r="D2" s="48" t="s">
        <v>116</v>
      </c>
    </row>
    <row r="4">
      <c r="C4" s="35" t="s">
        <v>238</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'старт'!E26</f>
        <v>0</v>
      </c>
      <c r="E17" s="43">
        <f>'старт'!F26</f>
        <v>0</v>
      </c>
      <c r="F17" s="43">
        <f>'старт'!G26</f>
        <v>0</v>
      </c>
      <c r="G17" s="43">
        <f>'старт'!H26</f>
        <v>0</v>
      </c>
      <c r="H17" s="44">
        <f>'старт'!I26</f>
        <v>0</v>
      </c>
    </row>
    <row r="18">
      <c r="C18" s="43" t="s">
        <v>37</v>
      </c>
      <c r="D18" s="43">
        <f>'промежут'!E26</f>
        <v>0</v>
      </c>
      <c r="E18" s="43">
        <f>'промежут'!F26</f>
        <v>0</v>
      </c>
      <c r="F18" s="43">
        <f>'промежут'!G26</f>
        <v>0</v>
      </c>
      <c r="G18" s="43">
        <f>'промежут'!H26</f>
        <v>0</v>
      </c>
      <c r="H18" s="44">
        <f>'промежут'!I26</f>
        <v>0</v>
      </c>
    </row>
    <row r="19">
      <c r="C19" s="43" t="s">
        <v>38</v>
      </c>
      <c r="D19" s="43">
        <f>'итог'!E26</f>
        <v>0</v>
      </c>
      <c r="E19" s="43">
        <f>'итог'!F26</f>
        <v>0</v>
      </c>
      <c r="F19" s="43">
        <f>'итог'!G26</f>
        <v>0</v>
      </c>
      <c r="G19" s="43">
        <f>'итог'!H26</f>
        <v>0</v>
      </c>
      <c r="H19" s="44">
        <f>'итог'!I26</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3.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8.0"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4.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43"/>
    <col customWidth="1" min="4" max="7" width="30.71"/>
    <col customWidth="1" min="8" max="8" width="20.0"/>
    <col customWidth="1" min="9" max="9" width="8.71"/>
    <col customWidth="1" min="10" max="10" width="37.14"/>
    <col customWidth="1" min="11" max="11" width="8.71"/>
    <col customWidth="1" min="12" max="12" width="37.43"/>
    <col customWidth="1" min="13" max="13" width="8.71"/>
    <col customWidth="1" min="14" max="14" width="37.14"/>
    <col customWidth="1" min="15" max="15" width="8.71"/>
    <col customWidth="1" min="16" max="16" width="36.43"/>
    <col customWidth="1" min="17" max="17" width="8.71"/>
    <col customWidth="1" min="18" max="18" width="36.71"/>
    <col customWidth="1" min="19" max="26" width="8.71"/>
  </cols>
  <sheetData>
    <row r="2">
      <c r="D2" s="48" t="s">
        <v>116</v>
      </c>
    </row>
    <row r="4">
      <c r="C4" s="35" t="s">
        <v>239</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'старт'!E27</f>
        <v>0</v>
      </c>
      <c r="E17" s="43">
        <f>'старт'!F27</f>
        <v>0</v>
      </c>
      <c r="F17" s="43">
        <f>'старт'!G27</f>
        <v>0</v>
      </c>
      <c r="G17" s="43">
        <f>'старт'!H27</f>
        <v>0</v>
      </c>
      <c r="H17" s="44">
        <f>'старт'!I27</f>
        <v>0</v>
      </c>
    </row>
    <row r="18">
      <c r="C18" s="43" t="s">
        <v>37</v>
      </c>
      <c r="D18" s="43">
        <f>'промежут'!E27</f>
        <v>0</v>
      </c>
      <c r="E18" s="43">
        <f>'промежут'!F27</f>
        <v>0</v>
      </c>
      <c r="F18" s="43">
        <f>'промежут'!G27</f>
        <v>0</v>
      </c>
      <c r="G18" s="43">
        <f>'промежут'!H27</f>
        <v>0</v>
      </c>
      <c r="H18" s="44">
        <f>'промежут'!I27</f>
        <v>0</v>
      </c>
    </row>
    <row r="19">
      <c r="C19" s="43" t="s">
        <v>38</v>
      </c>
      <c r="D19" s="43">
        <f>'итог'!E27</f>
        <v>0</v>
      </c>
      <c r="E19" s="43">
        <f>'итог'!F27</f>
        <v>0</v>
      </c>
      <c r="F19" s="43">
        <f>'итог'!G27</f>
        <v>0</v>
      </c>
      <c r="G19" s="43">
        <f>'итог'!H27</f>
        <v>0</v>
      </c>
      <c r="H19" s="44">
        <f>'итог'!I27</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7.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2.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0.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71"/>
    <col customWidth="1" min="4" max="7" width="30.71"/>
    <col customWidth="1" min="8" max="8" width="16.0"/>
    <col customWidth="1" min="9" max="9" width="8.71"/>
    <col customWidth="1" min="10" max="10" width="36.14"/>
    <col customWidth="1" min="11" max="11" width="8.71"/>
    <col customWidth="1" min="12" max="12" width="37.0"/>
    <col customWidth="1" min="13" max="13" width="8.71"/>
    <col customWidth="1" min="14" max="14" width="37.43"/>
    <col customWidth="1" min="15" max="15" width="8.71"/>
    <col customWidth="1" min="16" max="16" width="37.0"/>
    <col customWidth="1" min="17" max="17" width="8.71"/>
    <col customWidth="1" min="18" max="18" width="36.14"/>
    <col customWidth="1" min="19" max="26" width="8.71"/>
  </cols>
  <sheetData>
    <row r="2">
      <c r="D2" s="48" t="s">
        <v>116</v>
      </c>
    </row>
    <row r="4">
      <c r="C4" s="35" t="s">
        <v>240</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'старт'!E28</f>
        <v>0</v>
      </c>
      <c r="E17" s="43">
        <f>'старт'!F28</f>
        <v>0</v>
      </c>
      <c r="F17" s="43">
        <f>'старт'!G28</f>
        <v>0</v>
      </c>
      <c r="G17" s="43">
        <f>'старт'!H28</f>
        <v>0</v>
      </c>
      <c r="H17" s="44">
        <f>'старт'!I28</f>
        <v>0</v>
      </c>
    </row>
    <row r="18">
      <c r="C18" s="43" t="s">
        <v>37</v>
      </c>
      <c r="D18" s="43">
        <f>'промежут'!E28</f>
        <v>0</v>
      </c>
      <c r="E18" s="43">
        <f>'промежут'!F28</f>
        <v>0</v>
      </c>
      <c r="F18" s="43">
        <f>'промежут'!G28</f>
        <v>0</v>
      </c>
      <c r="G18" s="43">
        <f>'промежут'!H28</f>
        <v>0</v>
      </c>
      <c r="H18" s="44">
        <f>'промежут'!I28</f>
        <v>0</v>
      </c>
    </row>
    <row r="19">
      <c r="C19" s="43" t="s">
        <v>38</v>
      </c>
      <c r="D19" s="43">
        <f>'итог'!E28</f>
        <v>0</v>
      </c>
      <c r="E19" s="43">
        <f>'итог'!F28</f>
        <v>0</v>
      </c>
      <c r="F19" s="43">
        <f>'итог'!G28</f>
        <v>0</v>
      </c>
      <c r="G19" s="43">
        <f>'итог'!H28</f>
        <v>0</v>
      </c>
      <c r="H19" s="44">
        <f>'итог'!I28</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75.7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6.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6.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29"/>
    <col customWidth="1" min="4" max="7" width="30.71"/>
    <col customWidth="1" min="8" max="8" width="22.14"/>
    <col customWidth="1" min="9" max="9" width="8.71"/>
    <col customWidth="1" min="10" max="10" width="37.0"/>
    <col customWidth="1" min="11" max="11" width="8.71"/>
    <col customWidth="1" min="12" max="12" width="36.57"/>
    <col customWidth="1" min="13" max="13" width="8.71"/>
    <col customWidth="1" min="14" max="14" width="37.29"/>
    <col customWidth="1" min="15" max="15" width="8.71"/>
    <col customWidth="1" min="16" max="16" width="37.29"/>
    <col customWidth="1" min="17" max="17" width="8.71"/>
    <col customWidth="1" min="18" max="18" width="37.0"/>
    <col customWidth="1" min="19" max="26" width="8.71"/>
  </cols>
  <sheetData>
    <row r="2">
      <c r="D2" s="48" t="s">
        <v>116</v>
      </c>
    </row>
    <row r="4">
      <c r="C4" s="35" t="s">
        <v>241</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'старт'!E29</f>
        <v>0</v>
      </c>
      <c r="E17" s="43">
        <f>'старт'!F29</f>
        <v>0</v>
      </c>
      <c r="F17" s="43">
        <f>'старт'!G29</f>
        <v>0</v>
      </c>
      <c r="G17" s="43">
        <f>'старт'!H29</f>
        <v>0</v>
      </c>
      <c r="H17" s="44">
        <f>'старт'!I29</f>
        <v>0</v>
      </c>
    </row>
    <row r="18">
      <c r="C18" s="43" t="s">
        <v>37</v>
      </c>
      <c r="D18" s="43">
        <f>'промежут'!E29</f>
        <v>0</v>
      </c>
      <c r="E18" s="43">
        <f>'промежут'!F29</f>
        <v>0</v>
      </c>
      <c r="F18" s="43">
        <f>'промежут'!G29</f>
        <v>0</v>
      </c>
      <c r="G18" s="43">
        <f>'промежут'!H29</f>
        <v>0</v>
      </c>
      <c r="H18" s="44">
        <f>'промежут'!I29</f>
        <v>0</v>
      </c>
    </row>
    <row r="19">
      <c r="C19" s="43" t="s">
        <v>38</v>
      </c>
      <c r="D19" s="43">
        <f>'итог'!E29</f>
        <v>0</v>
      </c>
      <c r="E19" s="43">
        <f>'итог'!F29</f>
        <v>0</v>
      </c>
      <c r="F19" s="43">
        <f>'итог'!G29</f>
        <v>0</v>
      </c>
      <c r="G19" s="43">
        <f>'итог'!H29</f>
        <v>0</v>
      </c>
      <c r="H19" s="44">
        <f>'итог'!I29</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9.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69.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4.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14"/>
    <col customWidth="1" min="4" max="7" width="30.71"/>
    <col customWidth="1" min="8" max="8" width="19.14"/>
    <col customWidth="1" min="9" max="9" width="8.71"/>
    <col customWidth="1" min="10" max="10" width="37.0"/>
    <col customWidth="1" min="11" max="11" width="8.71"/>
    <col customWidth="1" min="12" max="12" width="37.14"/>
    <col customWidth="1" min="13" max="13" width="8.71"/>
    <col customWidth="1" min="14" max="14" width="38.14"/>
    <col customWidth="1" min="15" max="15" width="8.71"/>
    <col customWidth="1" min="16" max="16" width="37.57"/>
    <col customWidth="1" min="17" max="17" width="8.71"/>
    <col customWidth="1" min="18" max="18" width="36.71"/>
    <col customWidth="1" min="19" max="26" width="8.71"/>
  </cols>
  <sheetData>
    <row r="2">
      <c r="D2" s="48" t="s">
        <v>116</v>
      </c>
    </row>
    <row r="4">
      <c r="C4" s="35" t="s">
        <v>242</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'старт'!E30</f>
        <v>0</v>
      </c>
      <c r="E17" s="43">
        <f>'старт'!F30</f>
        <v>0</v>
      </c>
      <c r="F17" s="43">
        <f>'старт'!G30</f>
        <v>0</v>
      </c>
      <c r="G17" s="43">
        <f>'старт'!H30</f>
        <v>0</v>
      </c>
      <c r="H17" s="44">
        <f>'старт'!I30</f>
        <v>0</v>
      </c>
    </row>
    <row r="18">
      <c r="C18" s="43" t="s">
        <v>37</v>
      </c>
      <c r="D18" s="43">
        <f>'промежут'!E30</f>
        <v>0</v>
      </c>
      <c r="E18" s="43">
        <f>'промежут'!F30</f>
        <v>0</v>
      </c>
      <c r="F18" s="43">
        <f>'промежут'!G30</f>
        <v>0</v>
      </c>
      <c r="G18" s="43">
        <f>'промежут'!H30</f>
        <v>0</v>
      </c>
      <c r="H18" s="44">
        <f>'промежут'!I30</f>
        <v>0</v>
      </c>
    </row>
    <row r="19">
      <c r="C19" s="43" t="s">
        <v>38</v>
      </c>
      <c r="D19" s="43">
        <f>'итог'!E30</f>
        <v>0</v>
      </c>
      <c r="E19" s="43">
        <f>'итог'!F30</f>
        <v>0</v>
      </c>
      <c r="F19" s="43">
        <f>'итог'!G30</f>
        <v>0</v>
      </c>
      <c r="G19" s="43">
        <f>'итог'!H30</f>
        <v>0</v>
      </c>
      <c r="H19" s="44">
        <f>'итог'!I30</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5.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55.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6.14"/>
    <col customWidth="1" min="9" max="9" width="8.71"/>
    <col customWidth="1" min="10" max="10" width="37.14"/>
    <col customWidth="1" min="11" max="11" width="8.71"/>
    <col customWidth="1" min="12" max="12" width="37.14"/>
    <col customWidth="1" min="13" max="13" width="8.71"/>
    <col customWidth="1" min="14" max="14" width="36.86"/>
    <col customWidth="1" min="15" max="15" width="8.71"/>
    <col customWidth="1" min="16" max="16" width="36.86"/>
    <col customWidth="1" min="17" max="17" width="8.71"/>
    <col customWidth="1" min="18" max="18" width="36.71"/>
    <col customWidth="1" min="19" max="26" width="8.71"/>
  </cols>
  <sheetData>
    <row r="2">
      <c r="D2" s="48" t="s">
        <v>116</v>
      </c>
    </row>
    <row r="4">
      <c r="C4" s="35" t="s">
        <v>243</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'старт'!E31</f>
        <v>0</v>
      </c>
      <c r="E17" s="43">
        <f>'старт'!F31</f>
        <v>0</v>
      </c>
      <c r="F17" s="43">
        <f>'старт'!G31</f>
        <v>0</v>
      </c>
      <c r="G17" s="43">
        <f>'старт'!H31</f>
        <v>0</v>
      </c>
      <c r="H17" s="44">
        <f>'старт'!I31</f>
        <v>0</v>
      </c>
    </row>
    <row r="18">
      <c r="C18" s="43" t="s">
        <v>37</v>
      </c>
      <c r="D18" s="43">
        <f>'промежут'!E31</f>
        <v>0</v>
      </c>
      <c r="E18" s="43">
        <f>'промежут'!F31</f>
        <v>0</v>
      </c>
      <c r="F18" s="43">
        <f>'промежут'!G31</f>
        <v>0</v>
      </c>
      <c r="G18" s="43">
        <f>'промежут'!H31</f>
        <v>0</v>
      </c>
      <c r="H18" s="44">
        <f>'промежут'!I31</f>
        <v>0</v>
      </c>
    </row>
    <row r="19">
      <c r="C19" s="43" t="s">
        <v>38</v>
      </c>
      <c r="D19" s="43">
        <f>'итог'!E31</f>
        <v>0</v>
      </c>
      <c r="E19" s="43">
        <f>'итог'!F31</f>
        <v>0</v>
      </c>
      <c r="F19" s="43">
        <f>'итог'!G31</f>
        <v>0</v>
      </c>
      <c r="G19" s="43">
        <f>'итог'!H31</f>
        <v>0</v>
      </c>
      <c r="H19" s="44">
        <f>'итог'!I31</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0.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57.0"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6.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7.43"/>
    <col customWidth="1" min="9" max="9" width="8.71"/>
    <col customWidth="1" min="10" max="10" width="36.86"/>
    <col customWidth="1" min="11" max="11" width="8.71"/>
    <col customWidth="1" min="12" max="12" width="37.14"/>
    <col customWidth="1" min="13" max="13" width="8.71"/>
    <col customWidth="1" min="14" max="14" width="37.14"/>
    <col customWidth="1" min="15" max="15" width="8.71"/>
    <col customWidth="1" min="16" max="16" width="37.29"/>
    <col customWidth="1" min="17" max="17" width="8.71"/>
    <col customWidth="1" min="18" max="18" width="36.71"/>
    <col customWidth="1" min="19" max="26" width="8.71"/>
  </cols>
  <sheetData>
    <row r="2">
      <c r="D2" s="48" t="s">
        <v>116</v>
      </c>
    </row>
    <row r="4">
      <c r="C4" s="35" t="s">
        <v>244</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'старт'!E32</f>
        <v>0</v>
      </c>
      <c r="E17" s="43">
        <f>'старт'!F32</f>
        <v>0</v>
      </c>
      <c r="F17" s="43">
        <f>'старт'!G32</f>
        <v>0</v>
      </c>
      <c r="G17" s="43">
        <f>'старт'!H32</f>
        <v>0</v>
      </c>
      <c r="H17" s="44">
        <f>'старт'!I32</f>
        <v>0</v>
      </c>
    </row>
    <row r="18">
      <c r="C18" s="43" t="s">
        <v>37</v>
      </c>
      <c r="D18" s="43">
        <f>'промежут'!E32</f>
        <v>0</v>
      </c>
      <c r="E18" s="43">
        <f>'промежут'!F32</f>
        <v>0</v>
      </c>
      <c r="F18" s="43">
        <f>'промежут'!G32</f>
        <v>0</v>
      </c>
      <c r="G18" s="43">
        <f>'промежут'!H32</f>
        <v>0</v>
      </c>
      <c r="H18" s="44">
        <f>'промежут'!I32</f>
        <v>0</v>
      </c>
    </row>
    <row r="19">
      <c r="C19" s="43" t="s">
        <v>38</v>
      </c>
      <c r="D19" s="43">
        <f>'итог'!E32</f>
        <v>0</v>
      </c>
      <c r="E19" s="43">
        <f>'итог'!F32</f>
        <v>0</v>
      </c>
      <c r="F19" s="43">
        <f>'итог'!G32</f>
        <v>0</v>
      </c>
      <c r="G19" s="43">
        <f>'итог'!H32</f>
        <v>0</v>
      </c>
      <c r="H19" s="44">
        <f>'итог'!I32</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4.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52.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4.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8.86"/>
    <col customWidth="1" min="9" max="9" width="8.71"/>
    <col customWidth="1" min="10" max="10" width="36.86"/>
    <col customWidth="1" min="11" max="11" width="8.71"/>
    <col customWidth="1" min="12" max="12" width="37.43"/>
    <col customWidth="1" min="13" max="13" width="8.71"/>
    <col customWidth="1" min="14" max="14" width="38.14"/>
    <col customWidth="1" min="15" max="15" width="8.71"/>
    <col customWidth="1" min="16" max="16" width="38.0"/>
    <col customWidth="1" min="17" max="17" width="8.71"/>
    <col customWidth="1" min="18" max="18" width="36.57"/>
    <col customWidth="1" min="19" max="26" width="8.71"/>
  </cols>
  <sheetData>
    <row r="2">
      <c r="D2" s="48" t="s">
        <v>116</v>
      </c>
    </row>
    <row r="4">
      <c r="C4" s="35" t="s">
        <v>245</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'старт'!E33</f>
        <v>0</v>
      </c>
      <c r="E17" s="43">
        <f>'старт'!F33</f>
        <v>0</v>
      </c>
      <c r="F17" s="43">
        <f>'старт'!G33</f>
        <v>0</v>
      </c>
      <c r="G17" s="43">
        <f>'старт'!H33</f>
        <v>0</v>
      </c>
      <c r="H17" s="44">
        <f>'старт'!I33</f>
        <v>0</v>
      </c>
    </row>
    <row r="18">
      <c r="C18" s="43" t="s">
        <v>37</v>
      </c>
      <c r="D18" s="43">
        <f>'промежут'!E33</f>
        <v>0</v>
      </c>
      <c r="E18" s="43">
        <f>'промежут'!F33</f>
        <v>0</v>
      </c>
      <c r="F18" s="43">
        <f>'промежут'!G33</f>
        <v>0</v>
      </c>
      <c r="G18" s="43">
        <f>'промежут'!H33</f>
        <v>0</v>
      </c>
      <c r="H18" s="44">
        <f>'промежут'!I33</f>
        <v>0</v>
      </c>
    </row>
    <row r="19">
      <c r="C19" s="43" t="s">
        <v>38</v>
      </c>
      <c r="D19" s="43">
        <f>'итог'!E33</f>
        <v>0</v>
      </c>
      <c r="E19" s="43">
        <f>'итог'!F33</f>
        <v>0</v>
      </c>
      <c r="F19" s="43">
        <f>'итог'!G33</f>
        <v>0</v>
      </c>
      <c r="G19" s="43">
        <f>'итог'!H33</f>
        <v>0</v>
      </c>
      <c r="H19" s="44">
        <f>'итог'!I33</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0.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4.2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0.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14"/>
    <col customWidth="1" min="4" max="7" width="30.71"/>
    <col customWidth="1" min="8" max="8" width="16.43"/>
    <col customWidth="1" min="9" max="9" width="8.71"/>
    <col customWidth="1" min="10" max="10" width="37.14"/>
    <col customWidth="1" min="11" max="11" width="8.71"/>
    <col customWidth="1" min="12" max="12" width="36.86"/>
    <col customWidth="1" min="13" max="13" width="8.71"/>
    <col customWidth="1" min="14" max="14" width="37.0"/>
    <col customWidth="1" min="15" max="15" width="8.71"/>
    <col customWidth="1" min="16" max="16" width="36.43"/>
    <col customWidth="1" min="17" max="17" width="8.71"/>
    <col customWidth="1" min="18" max="18" width="36.57"/>
    <col customWidth="1" min="19" max="26" width="8.71"/>
  </cols>
  <sheetData>
    <row r="2">
      <c r="D2" s="48" t="s">
        <v>116</v>
      </c>
    </row>
    <row r="4">
      <c r="C4" s="35" t="s">
        <v>246</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'старт'!E34</f>
        <v>0</v>
      </c>
      <c r="E17" s="43">
        <f>'старт'!F34</f>
        <v>0</v>
      </c>
      <c r="F17" s="43">
        <f>'старт'!G34</f>
        <v>0</v>
      </c>
      <c r="G17" s="43">
        <f>'старт'!H34</f>
        <v>0</v>
      </c>
      <c r="H17" s="44">
        <f>'старт'!I34</f>
        <v>0</v>
      </c>
    </row>
    <row r="18">
      <c r="C18" s="43" t="s">
        <v>37</v>
      </c>
      <c r="D18" s="43">
        <f>'промежут'!E34</f>
        <v>0</v>
      </c>
      <c r="E18" s="43">
        <f>'промежут'!F34</f>
        <v>0</v>
      </c>
      <c r="F18" s="43">
        <f>'промежут'!G34</f>
        <v>0</v>
      </c>
      <c r="G18" s="43">
        <f>'промежут'!H34</f>
        <v>0</v>
      </c>
      <c r="H18" s="44">
        <f>'промежут'!I34</f>
        <v>0</v>
      </c>
    </row>
    <row r="19">
      <c r="C19" s="43" t="s">
        <v>38</v>
      </c>
      <c r="D19" s="43">
        <f>'итог'!E34</f>
        <v>0</v>
      </c>
      <c r="E19" s="43">
        <f>'итог'!F34</f>
        <v>0</v>
      </c>
      <c r="F19" s="43">
        <f>'итог'!G34</f>
        <v>0</v>
      </c>
      <c r="G19" s="43">
        <f>'итог'!H34</f>
        <v>0</v>
      </c>
      <c r="H19" s="44">
        <f>'итог'!I34</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0.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5.0"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6.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3.0"/>
    <col customWidth="1" min="9" max="9" width="8.71"/>
    <col customWidth="1" min="10" max="10" width="36.0"/>
    <col customWidth="1" min="11" max="11" width="8.71"/>
    <col customWidth="1" min="12" max="12" width="37.0"/>
    <col customWidth="1" min="13" max="13" width="8.71"/>
    <col customWidth="1" min="14" max="14" width="36.86"/>
    <col customWidth="1" min="15" max="15" width="8.71"/>
    <col customWidth="1" min="16" max="16" width="37.14"/>
    <col customWidth="1" min="17" max="17" width="8.71"/>
    <col customWidth="1" min="18" max="18" width="37.0"/>
    <col customWidth="1" min="19" max="26" width="8.71"/>
  </cols>
  <sheetData>
    <row r="2">
      <c r="D2" s="48" t="s">
        <v>116</v>
      </c>
    </row>
    <row r="4">
      <c r="C4" s="35" t="s">
        <v>247</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'старт'!E35</f>
        <v>0</v>
      </c>
      <c r="E17" s="43">
        <f>'старт'!F35</f>
        <v>0</v>
      </c>
      <c r="F17" s="43">
        <f>'старт'!G35</f>
        <v>0</v>
      </c>
      <c r="G17" s="43">
        <f>'старт'!H35</f>
        <v>0</v>
      </c>
      <c r="H17" s="44">
        <f>'старт'!I35</f>
        <v>0</v>
      </c>
    </row>
    <row r="18">
      <c r="C18" s="43" t="s">
        <v>37</v>
      </c>
      <c r="D18" s="43">
        <f>'промежут'!E35</f>
        <v>0</v>
      </c>
      <c r="E18" s="43">
        <f>'промежут'!F35</f>
        <v>0</v>
      </c>
      <c r="F18" s="43">
        <f>'промежут'!G35</f>
        <v>0</v>
      </c>
      <c r="G18" s="43">
        <f>'промежут'!H35</f>
        <v>0</v>
      </c>
      <c r="H18" s="44">
        <f>'промежут'!I35</f>
        <v>0</v>
      </c>
    </row>
    <row r="19">
      <c r="C19" s="43" t="s">
        <v>38</v>
      </c>
      <c r="D19" s="43">
        <f>'итог'!E35</f>
        <v>0</v>
      </c>
      <c r="E19" s="43">
        <f>'итог'!F35</f>
        <v>0</v>
      </c>
      <c r="F19" s="43">
        <f>'итог'!G35</f>
        <v>0</v>
      </c>
      <c r="G19" s="43">
        <f>'итог'!H35</f>
        <v>0</v>
      </c>
      <c r="H19" s="44">
        <f>'итог'!I35</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7.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2.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4.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25.43"/>
    <col customWidth="1" min="5" max="26" width="8.71"/>
  </cols>
  <sheetData>
    <row r="5">
      <c r="B5" s="1" t="s">
        <v>0</v>
      </c>
    </row>
    <row r="6">
      <c r="B6" s="1" t="s">
        <v>45</v>
      </c>
    </row>
    <row r="7">
      <c r="B7" s="1" t="s">
        <v>46</v>
      </c>
    </row>
    <row r="9" ht="172.5" customHeight="1">
      <c r="B9" s="2"/>
      <c r="C9" s="3" t="s">
        <v>3</v>
      </c>
      <c r="D9" s="3" t="s">
        <v>4</v>
      </c>
      <c r="E9" s="4" t="s">
        <v>5</v>
      </c>
      <c r="F9" s="4" t="s">
        <v>6</v>
      </c>
      <c r="G9" s="4" t="s">
        <v>7</v>
      </c>
      <c r="H9" s="4" t="s">
        <v>8</v>
      </c>
      <c r="I9" s="4" t="s">
        <v>9</v>
      </c>
      <c r="J9" s="5" t="s">
        <v>10</v>
      </c>
      <c r="K9" s="6" t="s">
        <v>11</v>
      </c>
      <c r="L9" s="7" t="s">
        <v>12</v>
      </c>
      <c r="M9" s="2"/>
    </row>
    <row r="10">
      <c r="B10" s="2"/>
      <c r="C10" s="8">
        <v>1.0</v>
      </c>
      <c r="D10" s="8" t="s">
        <v>13</v>
      </c>
      <c r="E10" s="9">
        <v>3.0</v>
      </c>
      <c r="F10" s="9">
        <v>3.0</v>
      </c>
      <c r="G10" s="9">
        <v>3.0</v>
      </c>
      <c r="H10" s="9">
        <v>3.0</v>
      </c>
      <c r="I10" s="14">
        <v>3.0</v>
      </c>
      <c r="J10" s="11">
        <f t="shared" ref="J10:J39" si="1">SUM(E10:I10)</f>
        <v>15</v>
      </c>
      <c r="K10" s="12">
        <f t="shared" ref="K10:K39" si="2">AVERAGE(E10,F10,G10,H10)</f>
        <v>3</v>
      </c>
      <c r="L10" s="13" t="str">
        <f t="shared" ref="L10:L39" si="3">IF(E10="","",VLOOKUP(K10,$K$100:$L$102,2,TRUE))</f>
        <v>ІІІ ур</v>
      </c>
      <c r="M10" s="2"/>
    </row>
    <row r="11">
      <c r="B11" s="2"/>
      <c r="C11" s="8">
        <v>2.0</v>
      </c>
      <c r="D11" s="8" t="s">
        <v>14</v>
      </c>
      <c r="E11" s="9">
        <v>3.0</v>
      </c>
      <c r="F11" s="9">
        <v>3.0</v>
      </c>
      <c r="G11" s="9">
        <v>3.0</v>
      </c>
      <c r="H11" s="9">
        <v>3.0</v>
      </c>
      <c r="I11" s="10">
        <v>2.0</v>
      </c>
      <c r="J11" s="11">
        <f t="shared" si="1"/>
        <v>14</v>
      </c>
      <c r="K11" s="12">
        <f t="shared" si="2"/>
        <v>3</v>
      </c>
      <c r="L11" s="13" t="str">
        <f t="shared" si="3"/>
        <v>ІІІ ур</v>
      </c>
      <c r="M11" s="2"/>
    </row>
    <row r="12">
      <c r="B12" s="2"/>
      <c r="C12" s="8">
        <v>3.0</v>
      </c>
      <c r="D12" s="8" t="s">
        <v>15</v>
      </c>
      <c r="E12" s="9">
        <v>3.0</v>
      </c>
      <c r="F12" s="8">
        <v>2.0</v>
      </c>
      <c r="G12" s="9">
        <v>3.0</v>
      </c>
      <c r="H12" s="9">
        <v>3.0</v>
      </c>
      <c r="I12" s="10">
        <v>2.0</v>
      </c>
      <c r="J12" s="11">
        <f t="shared" si="1"/>
        <v>13</v>
      </c>
      <c r="K12" s="12">
        <f t="shared" si="2"/>
        <v>2.75</v>
      </c>
      <c r="L12" s="13" t="str">
        <f t="shared" si="3"/>
        <v>ІІІ ур</v>
      </c>
      <c r="M12" s="2"/>
    </row>
    <row r="13">
      <c r="B13" s="2"/>
      <c r="C13" s="8">
        <v>4.0</v>
      </c>
      <c r="D13" s="8" t="s">
        <v>16</v>
      </c>
      <c r="E13" s="9">
        <v>3.0</v>
      </c>
      <c r="F13" s="9">
        <v>3.0</v>
      </c>
      <c r="G13" s="8">
        <v>2.0</v>
      </c>
      <c r="H13" s="9">
        <v>3.0</v>
      </c>
      <c r="I13" s="14">
        <v>3.0</v>
      </c>
      <c r="J13" s="11">
        <f t="shared" si="1"/>
        <v>14</v>
      </c>
      <c r="K13" s="12">
        <f t="shared" si="2"/>
        <v>2.75</v>
      </c>
      <c r="L13" s="13" t="str">
        <f t="shared" si="3"/>
        <v>ІІІ ур</v>
      </c>
      <c r="M13" s="2"/>
    </row>
    <row r="14">
      <c r="B14" s="2"/>
      <c r="C14" s="8">
        <v>5.0</v>
      </c>
      <c r="D14" s="8" t="s">
        <v>17</v>
      </c>
      <c r="E14" s="9">
        <v>3.0</v>
      </c>
      <c r="F14" s="9">
        <v>1.0</v>
      </c>
      <c r="G14" s="8">
        <v>2.0</v>
      </c>
      <c r="H14" s="8">
        <v>2.0</v>
      </c>
      <c r="I14" s="10">
        <v>2.0</v>
      </c>
      <c r="J14" s="11">
        <f t="shared" si="1"/>
        <v>10</v>
      </c>
      <c r="K14" s="12">
        <f t="shared" si="2"/>
        <v>2</v>
      </c>
      <c r="L14" s="13" t="str">
        <f t="shared" si="3"/>
        <v>ІІ ур</v>
      </c>
      <c r="M14" s="2"/>
    </row>
    <row r="15">
      <c r="B15" s="2"/>
      <c r="C15" s="8">
        <v>6.0</v>
      </c>
      <c r="D15" s="8" t="s">
        <v>18</v>
      </c>
      <c r="E15" s="9">
        <v>1.0</v>
      </c>
      <c r="F15" s="9">
        <v>1.0</v>
      </c>
      <c r="G15" s="9">
        <v>1.0</v>
      </c>
      <c r="H15" s="9">
        <v>1.0</v>
      </c>
      <c r="I15" s="9">
        <v>1.0</v>
      </c>
      <c r="J15" s="11">
        <f t="shared" si="1"/>
        <v>5</v>
      </c>
      <c r="K15" s="12">
        <f t="shared" si="2"/>
        <v>1</v>
      </c>
      <c r="L15" s="13" t="str">
        <f t="shared" si="3"/>
        <v>І ур</v>
      </c>
      <c r="M15" s="2"/>
    </row>
    <row r="16">
      <c r="B16" s="2"/>
      <c r="C16" s="8">
        <v>7.0</v>
      </c>
      <c r="D16" s="8" t="s">
        <v>19</v>
      </c>
      <c r="E16" s="9">
        <v>3.0</v>
      </c>
      <c r="F16" s="8">
        <v>2.0</v>
      </c>
      <c r="G16" s="9">
        <v>3.0</v>
      </c>
      <c r="H16" s="9">
        <v>3.0</v>
      </c>
      <c r="I16" s="9">
        <v>3.0</v>
      </c>
      <c r="J16" s="11">
        <f t="shared" si="1"/>
        <v>14</v>
      </c>
      <c r="K16" s="12">
        <f t="shared" si="2"/>
        <v>2.75</v>
      </c>
      <c r="L16" s="13" t="str">
        <f t="shared" si="3"/>
        <v>ІІІ ур</v>
      </c>
      <c r="M16" s="2"/>
    </row>
    <row r="17">
      <c r="B17" s="2"/>
      <c r="C17" s="8">
        <v>8.0</v>
      </c>
      <c r="D17" s="8" t="s">
        <v>20</v>
      </c>
      <c r="E17" s="9">
        <v>3.0</v>
      </c>
      <c r="F17" s="8">
        <v>2.0</v>
      </c>
      <c r="G17" s="8">
        <v>2.0</v>
      </c>
      <c r="H17" s="9">
        <v>3.0</v>
      </c>
      <c r="I17" s="9">
        <v>3.0</v>
      </c>
      <c r="J17" s="11">
        <f t="shared" si="1"/>
        <v>13</v>
      </c>
      <c r="K17" s="12">
        <f t="shared" si="2"/>
        <v>2.5</v>
      </c>
      <c r="L17" s="13" t="str">
        <f t="shared" si="3"/>
        <v>ІІ ур</v>
      </c>
      <c r="M17" s="2"/>
    </row>
    <row r="18">
      <c r="C18" s="8">
        <v>9.0</v>
      </c>
      <c r="D18" s="8" t="s">
        <v>21</v>
      </c>
      <c r="E18" s="9">
        <v>3.0</v>
      </c>
      <c r="F18" s="9">
        <v>3.0</v>
      </c>
      <c r="G18" s="9">
        <v>3.0</v>
      </c>
      <c r="H18" s="9">
        <v>3.0</v>
      </c>
      <c r="I18" s="8">
        <v>2.0</v>
      </c>
      <c r="J18" s="11">
        <f t="shared" si="1"/>
        <v>14</v>
      </c>
      <c r="K18" s="12">
        <f t="shared" si="2"/>
        <v>3</v>
      </c>
      <c r="L18" s="13" t="str">
        <f t="shared" si="3"/>
        <v>ІІІ ур</v>
      </c>
    </row>
    <row r="19">
      <c r="C19" s="8">
        <v>10.0</v>
      </c>
      <c r="D19" s="8" t="s">
        <v>44</v>
      </c>
      <c r="E19" s="9">
        <v>3.0</v>
      </c>
      <c r="F19" s="9">
        <v>3.0</v>
      </c>
      <c r="G19" s="9">
        <v>3.0</v>
      </c>
      <c r="H19" s="9">
        <v>3.0</v>
      </c>
      <c r="I19" s="9">
        <v>3.0</v>
      </c>
      <c r="J19" s="11">
        <f t="shared" si="1"/>
        <v>15</v>
      </c>
      <c r="K19" s="12">
        <f t="shared" si="2"/>
        <v>3</v>
      </c>
      <c r="L19" s="13" t="str">
        <f t="shared" si="3"/>
        <v>ІІІ ур</v>
      </c>
    </row>
    <row r="20">
      <c r="C20" s="8">
        <v>11.0</v>
      </c>
      <c r="D20" s="8" t="s">
        <v>23</v>
      </c>
      <c r="E20" s="9">
        <v>3.0</v>
      </c>
      <c r="F20" s="8">
        <v>2.0</v>
      </c>
      <c r="G20" s="8">
        <v>2.0</v>
      </c>
      <c r="H20" s="8">
        <v>2.0</v>
      </c>
      <c r="I20" s="8">
        <v>2.0</v>
      </c>
      <c r="J20" s="11">
        <f t="shared" si="1"/>
        <v>11</v>
      </c>
      <c r="K20" s="12">
        <f t="shared" si="2"/>
        <v>2.25</v>
      </c>
      <c r="L20" s="13" t="str">
        <f t="shared" si="3"/>
        <v>ІІ ур</v>
      </c>
    </row>
    <row r="21" ht="15.75" customHeight="1">
      <c r="C21" s="8">
        <v>12.0</v>
      </c>
      <c r="D21" s="8" t="s">
        <v>24</v>
      </c>
      <c r="E21" s="9">
        <v>3.0</v>
      </c>
      <c r="F21" s="8">
        <v>2.0</v>
      </c>
      <c r="G21" s="8">
        <v>2.0</v>
      </c>
      <c r="H21" s="9">
        <v>3.0</v>
      </c>
      <c r="I21" s="8">
        <v>2.0</v>
      </c>
      <c r="J21" s="11">
        <f t="shared" si="1"/>
        <v>12</v>
      </c>
      <c r="K21" s="12">
        <f t="shared" si="2"/>
        <v>2.5</v>
      </c>
      <c r="L21" s="13" t="str">
        <f t="shared" si="3"/>
        <v>ІІ ур</v>
      </c>
    </row>
    <row r="22" ht="15.75" customHeight="1">
      <c r="C22" s="8">
        <v>13.0</v>
      </c>
      <c r="D22" s="8" t="s">
        <v>25</v>
      </c>
      <c r="E22" s="9">
        <v>3.0</v>
      </c>
      <c r="F22" s="9">
        <v>3.0</v>
      </c>
      <c r="G22" s="9">
        <v>3.0</v>
      </c>
      <c r="H22" s="9">
        <v>3.0</v>
      </c>
      <c r="I22" s="8">
        <v>2.0</v>
      </c>
      <c r="J22" s="11">
        <f t="shared" si="1"/>
        <v>14</v>
      </c>
      <c r="K22" s="12">
        <f t="shared" si="2"/>
        <v>3</v>
      </c>
      <c r="L22" s="13" t="str">
        <f t="shared" si="3"/>
        <v>ІІІ ур</v>
      </c>
    </row>
    <row r="23" ht="15.75" customHeight="1">
      <c r="C23" s="8">
        <v>14.0</v>
      </c>
      <c r="D23" s="8" t="s">
        <v>26</v>
      </c>
      <c r="E23" s="9">
        <v>3.0</v>
      </c>
      <c r="F23" s="8">
        <v>2.0</v>
      </c>
      <c r="G23" s="8">
        <v>2.0</v>
      </c>
      <c r="H23" s="9">
        <v>3.0</v>
      </c>
      <c r="I23" s="9">
        <v>3.0</v>
      </c>
      <c r="J23" s="11">
        <f t="shared" si="1"/>
        <v>13</v>
      </c>
      <c r="K23" s="12">
        <f t="shared" si="2"/>
        <v>2.5</v>
      </c>
      <c r="L23" s="13" t="str">
        <f t="shared" si="3"/>
        <v>ІІ ур</v>
      </c>
    </row>
    <row r="24" ht="15.75" customHeight="1">
      <c r="C24" s="8">
        <v>15.0</v>
      </c>
      <c r="D24" s="8" t="s">
        <v>27</v>
      </c>
      <c r="E24" s="9">
        <v>3.0</v>
      </c>
      <c r="F24" s="8">
        <v>2.0</v>
      </c>
      <c r="G24" s="8">
        <v>2.0</v>
      </c>
      <c r="H24" s="8">
        <v>2.0</v>
      </c>
      <c r="I24" s="9">
        <v>3.0</v>
      </c>
      <c r="J24" s="11">
        <f t="shared" si="1"/>
        <v>12</v>
      </c>
      <c r="K24" s="12">
        <f t="shared" si="2"/>
        <v>2.25</v>
      </c>
      <c r="L24" s="13" t="str">
        <f t="shared" si="3"/>
        <v>ІІ ур</v>
      </c>
    </row>
    <row r="25" ht="15.75" customHeight="1">
      <c r="C25" s="8">
        <v>16.0</v>
      </c>
      <c r="D25" s="8" t="s">
        <v>28</v>
      </c>
      <c r="E25" s="9">
        <v>3.0</v>
      </c>
      <c r="F25" s="9">
        <v>3.0</v>
      </c>
      <c r="G25" s="9">
        <v>3.0</v>
      </c>
      <c r="H25" s="9">
        <v>3.0</v>
      </c>
      <c r="I25" s="9">
        <v>3.0</v>
      </c>
      <c r="J25" s="11">
        <f t="shared" si="1"/>
        <v>15</v>
      </c>
      <c r="K25" s="12">
        <f t="shared" si="2"/>
        <v>3</v>
      </c>
      <c r="L25" s="13" t="str">
        <f t="shared" si="3"/>
        <v>ІІІ ур</v>
      </c>
    </row>
    <row r="26" ht="15.75" customHeight="1">
      <c r="C26" s="8">
        <v>17.0</v>
      </c>
      <c r="D26" s="8"/>
      <c r="E26" s="8">
        <v>0.0</v>
      </c>
      <c r="F26" s="8">
        <v>0.0</v>
      </c>
      <c r="G26" s="8">
        <v>0.0</v>
      </c>
      <c r="H26" s="8">
        <v>0.0</v>
      </c>
      <c r="I26" s="8">
        <v>0.0</v>
      </c>
      <c r="J26" s="11">
        <f t="shared" si="1"/>
        <v>0</v>
      </c>
      <c r="K26" s="12">
        <f t="shared" si="2"/>
        <v>0</v>
      </c>
      <c r="L26" s="13" t="str">
        <f t="shared" si="3"/>
        <v>#N/A</v>
      </c>
    </row>
    <row r="27" ht="15.75" customHeight="1">
      <c r="C27" s="8">
        <v>18.0</v>
      </c>
      <c r="D27" s="8"/>
      <c r="E27" s="8">
        <v>0.0</v>
      </c>
      <c r="F27" s="8">
        <v>0.0</v>
      </c>
      <c r="G27" s="8">
        <v>0.0</v>
      </c>
      <c r="H27" s="8">
        <v>0.0</v>
      </c>
      <c r="I27" s="8">
        <v>0.0</v>
      </c>
      <c r="J27" s="11">
        <f t="shared" si="1"/>
        <v>0</v>
      </c>
      <c r="K27" s="12">
        <f t="shared" si="2"/>
        <v>0</v>
      </c>
      <c r="L27" s="13" t="str">
        <f t="shared" si="3"/>
        <v>#N/A</v>
      </c>
    </row>
    <row r="28" ht="15.75" customHeight="1">
      <c r="C28" s="8">
        <v>19.0</v>
      </c>
      <c r="D28" s="8"/>
      <c r="E28" s="8">
        <v>0.0</v>
      </c>
      <c r="F28" s="8">
        <v>0.0</v>
      </c>
      <c r="G28" s="8">
        <v>0.0</v>
      </c>
      <c r="H28" s="8">
        <v>0.0</v>
      </c>
      <c r="I28" s="8">
        <v>0.0</v>
      </c>
      <c r="J28" s="11">
        <f t="shared" si="1"/>
        <v>0</v>
      </c>
      <c r="K28" s="12">
        <f t="shared" si="2"/>
        <v>0</v>
      </c>
      <c r="L28" s="13" t="str">
        <f t="shared" si="3"/>
        <v>#N/A</v>
      </c>
    </row>
    <row r="29" ht="15.75" customHeight="1">
      <c r="C29" s="8">
        <v>20.0</v>
      </c>
      <c r="D29" s="8"/>
      <c r="E29" s="8">
        <v>0.0</v>
      </c>
      <c r="F29" s="8">
        <v>0.0</v>
      </c>
      <c r="G29" s="8">
        <v>0.0</v>
      </c>
      <c r="H29" s="8">
        <v>0.0</v>
      </c>
      <c r="I29" s="8">
        <v>0.0</v>
      </c>
      <c r="J29" s="11">
        <f t="shared" si="1"/>
        <v>0</v>
      </c>
      <c r="K29" s="12">
        <f t="shared" si="2"/>
        <v>0</v>
      </c>
      <c r="L29" s="13" t="str">
        <f t="shared" si="3"/>
        <v>#N/A</v>
      </c>
    </row>
    <row r="30" ht="15.75" customHeight="1">
      <c r="C30" s="8">
        <v>21.0</v>
      </c>
      <c r="D30" s="8"/>
      <c r="E30" s="8">
        <v>0.0</v>
      </c>
      <c r="F30" s="8">
        <v>0.0</v>
      </c>
      <c r="G30" s="8">
        <v>0.0</v>
      </c>
      <c r="H30" s="8">
        <v>0.0</v>
      </c>
      <c r="I30" s="8">
        <v>0.0</v>
      </c>
      <c r="J30" s="11">
        <f t="shared" si="1"/>
        <v>0</v>
      </c>
      <c r="K30" s="12">
        <f t="shared" si="2"/>
        <v>0</v>
      </c>
      <c r="L30" s="13" t="str">
        <f t="shared" si="3"/>
        <v>#N/A</v>
      </c>
    </row>
    <row r="31" ht="15.75" customHeight="1">
      <c r="C31" s="8">
        <v>22.0</v>
      </c>
      <c r="D31" s="8"/>
      <c r="E31" s="8">
        <v>0.0</v>
      </c>
      <c r="F31" s="8">
        <v>0.0</v>
      </c>
      <c r="G31" s="8">
        <v>0.0</v>
      </c>
      <c r="H31" s="8">
        <v>0.0</v>
      </c>
      <c r="I31" s="8">
        <v>0.0</v>
      </c>
      <c r="J31" s="11">
        <f t="shared" si="1"/>
        <v>0</v>
      </c>
      <c r="K31" s="12">
        <f t="shared" si="2"/>
        <v>0</v>
      </c>
      <c r="L31" s="13" t="str">
        <f t="shared" si="3"/>
        <v>#N/A</v>
      </c>
    </row>
    <row r="32" ht="15.75" customHeight="1">
      <c r="C32" s="8">
        <v>23.0</v>
      </c>
      <c r="D32" s="8"/>
      <c r="E32" s="8">
        <v>0.0</v>
      </c>
      <c r="F32" s="8">
        <v>0.0</v>
      </c>
      <c r="G32" s="8">
        <v>0.0</v>
      </c>
      <c r="H32" s="8">
        <v>0.0</v>
      </c>
      <c r="I32" s="8">
        <v>0.0</v>
      </c>
      <c r="J32" s="11">
        <f t="shared" si="1"/>
        <v>0</v>
      </c>
      <c r="K32" s="12">
        <f t="shared" si="2"/>
        <v>0</v>
      </c>
      <c r="L32" s="13" t="str">
        <f t="shared" si="3"/>
        <v>#N/A</v>
      </c>
    </row>
    <row r="33" ht="15.75" customHeight="1">
      <c r="C33" s="8">
        <v>24.0</v>
      </c>
      <c r="D33" s="8"/>
      <c r="E33" s="8">
        <v>0.0</v>
      </c>
      <c r="F33" s="8">
        <v>0.0</v>
      </c>
      <c r="G33" s="8">
        <v>0.0</v>
      </c>
      <c r="H33" s="8">
        <v>0.0</v>
      </c>
      <c r="I33" s="8">
        <v>0.0</v>
      </c>
      <c r="J33" s="11">
        <f t="shared" si="1"/>
        <v>0</v>
      </c>
      <c r="K33" s="12">
        <f t="shared" si="2"/>
        <v>0</v>
      </c>
      <c r="L33" s="13" t="str">
        <f t="shared" si="3"/>
        <v>#N/A</v>
      </c>
    </row>
    <row r="34" ht="15.75" customHeight="1">
      <c r="C34" s="8">
        <v>25.0</v>
      </c>
      <c r="D34" s="8"/>
      <c r="E34" s="8">
        <v>0.0</v>
      </c>
      <c r="F34" s="8">
        <v>0.0</v>
      </c>
      <c r="G34" s="8">
        <v>0.0</v>
      </c>
      <c r="H34" s="8">
        <v>0.0</v>
      </c>
      <c r="I34" s="8">
        <v>0.0</v>
      </c>
      <c r="J34" s="11">
        <f t="shared" si="1"/>
        <v>0</v>
      </c>
      <c r="K34" s="12">
        <f t="shared" si="2"/>
        <v>0</v>
      </c>
      <c r="L34" s="13" t="str">
        <f t="shared" si="3"/>
        <v>#N/A</v>
      </c>
    </row>
    <row r="35" ht="15.75" customHeight="1">
      <c r="C35" s="8">
        <v>26.0</v>
      </c>
      <c r="D35" s="8"/>
      <c r="E35" s="8">
        <v>0.0</v>
      </c>
      <c r="F35" s="8">
        <v>0.0</v>
      </c>
      <c r="G35" s="8">
        <v>0.0</v>
      </c>
      <c r="H35" s="8">
        <v>0.0</v>
      </c>
      <c r="I35" s="10">
        <v>0.0</v>
      </c>
      <c r="J35" s="11">
        <f t="shared" si="1"/>
        <v>0</v>
      </c>
      <c r="K35" s="12">
        <f t="shared" si="2"/>
        <v>0</v>
      </c>
      <c r="L35" s="13" t="str">
        <f t="shared" si="3"/>
        <v>#N/A</v>
      </c>
    </row>
    <row r="36" ht="15.75" customHeight="1">
      <c r="C36" s="8">
        <v>27.0</v>
      </c>
      <c r="D36" s="8"/>
      <c r="E36" s="8">
        <v>0.0</v>
      </c>
      <c r="F36" s="8">
        <v>0.0</v>
      </c>
      <c r="G36" s="8">
        <v>0.0</v>
      </c>
      <c r="H36" s="8">
        <v>0.0</v>
      </c>
      <c r="I36" s="10">
        <v>0.0</v>
      </c>
      <c r="J36" s="11">
        <f t="shared" si="1"/>
        <v>0</v>
      </c>
      <c r="K36" s="12">
        <f t="shared" si="2"/>
        <v>0</v>
      </c>
      <c r="L36" s="13" t="str">
        <f t="shared" si="3"/>
        <v>#N/A</v>
      </c>
    </row>
    <row r="37" ht="15.75" customHeight="1">
      <c r="C37" s="8">
        <v>28.0</v>
      </c>
      <c r="D37" s="8"/>
      <c r="E37" s="8">
        <v>0.0</v>
      </c>
      <c r="F37" s="8">
        <v>0.0</v>
      </c>
      <c r="G37" s="8">
        <v>0.0</v>
      </c>
      <c r="H37" s="8">
        <v>0.0</v>
      </c>
      <c r="I37" s="10">
        <v>0.0</v>
      </c>
      <c r="J37" s="11">
        <f t="shared" si="1"/>
        <v>0</v>
      </c>
      <c r="K37" s="12">
        <f t="shared" si="2"/>
        <v>0</v>
      </c>
      <c r="L37" s="13" t="str">
        <f t="shared" si="3"/>
        <v>#N/A</v>
      </c>
    </row>
    <row r="38" ht="15.75" customHeight="1">
      <c r="C38" s="8">
        <v>29.0</v>
      </c>
      <c r="D38" s="8"/>
      <c r="E38" s="8">
        <v>0.0</v>
      </c>
      <c r="F38" s="8">
        <v>0.0</v>
      </c>
      <c r="G38" s="8">
        <v>0.0</v>
      </c>
      <c r="H38" s="8">
        <v>0.0</v>
      </c>
      <c r="I38" s="10">
        <v>0.0</v>
      </c>
      <c r="J38" s="11">
        <f t="shared" si="1"/>
        <v>0</v>
      </c>
      <c r="K38" s="12">
        <f t="shared" si="2"/>
        <v>0</v>
      </c>
      <c r="L38" s="13" t="str">
        <f t="shared" si="3"/>
        <v>#N/A</v>
      </c>
    </row>
    <row r="39" ht="15.75" customHeight="1">
      <c r="C39" s="8">
        <v>30.0</v>
      </c>
      <c r="D39" s="8"/>
      <c r="E39" s="8">
        <v>0.0</v>
      </c>
      <c r="F39" s="8">
        <v>0.0</v>
      </c>
      <c r="G39" s="8">
        <v>0.0</v>
      </c>
      <c r="H39" s="8">
        <v>0.0</v>
      </c>
      <c r="I39" s="10">
        <v>0.0</v>
      </c>
      <c r="J39" s="11">
        <f t="shared" si="1"/>
        <v>0</v>
      </c>
      <c r="K39" s="12">
        <f t="shared" si="2"/>
        <v>0</v>
      </c>
      <c r="L39" s="13" t="str">
        <f t="shared" si="3"/>
        <v>#N/A</v>
      </c>
    </row>
    <row r="40" ht="15.75" customHeight="1">
      <c r="C40" s="15"/>
      <c r="D40" s="16"/>
      <c r="E40" s="16"/>
      <c r="F40" s="16"/>
      <c r="G40" s="16"/>
      <c r="H40" s="16"/>
      <c r="I40" s="16"/>
      <c r="J40" s="16"/>
      <c r="K40" s="16"/>
      <c r="L40" s="17"/>
    </row>
    <row r="41" ht="15.75" customHeight="1">
      <c r="C41" s="18" t="s">
        <v>29</v>
      </c>
      <c r="D41" s="16"/>
      <c r="E41" s="16"/>
      <c r="F41" s="16"/>
      <c r="G41" s="17"/>
      <c r="H41" s="19">
        <f>COUNTA(D10:D39)</f>
        <v>16</v>
      </c>
      <c r="I41" s="18"/>
      <c r="J41" s="16"/>
      <c r="K41" s="16"/>
      <c r="L41" s="17"/>
    </row>
    <row r="42" ht="15.75" customHeight="1">
      <c r="C42" s="20" t="s">
        <v>30</v>
      </c>
      <c r="D42" s="17"/>
      <c r="E42" s="21">
        <f>COUNTIF(L10:L39,"І ур")</f>
        <v>1</v>
      </c>
      <c r="F42" s="22" t="s">
        <v>31</v>
      </c>
      <c r="G42" s="23"/>
      <c r="H42" s="24">
        <f>COUNTIF(L10:L39,"ІІ ур")</f>
        <v>6</v>
      </c>
      <c r="I42" s="22" t="s">
        <v>32</v>
      </c>
      <c r="J42" s="23"/>
      <c r="K42" s="21">
        <f>COUNTIF(L10:L39,"ІІІ ур")</f>
        <v>9</v>
      </c>
      <c r="L42" s="25"/>
    </row>
    <row r="43" ht="61.5" customHeight="1">
      <c r="C43" s="26" t="s">
        <v>33</v>
      </c>
      <c r="D43" s="17"/>
      <c r="E43" s="27">
        <f>(E42/H41)*100</f>
        <v>6.25</v>
      </c>
      <c r="F43" s="26" t="s">
        <v>34</v>
      </c>
      <c r="G43" s="17"/>
      <c r="H43" s="27">
        <f>(H42/H41)*100</f>
        <v>37.5</v>
      </c>
      <c r="I43" s="26" t="s">
        <v>35</v>
      </c>
      <c r="J43" s="17"/>
      <c r="K43" s="27">
        <f>(K42/H41)*100</f>
        <v>56.25</v>
      </c>
      <c r="L43" s="28"/>
    </row>
    <row r="44" ht="15.75" customHeight="1"/>
    <row r="45" ht="15.75" customHeight="1"/>
    <row r="46" ht="15.75" customHeight="1">
      <c r="D46" s="33" t="s">
        <v>47</v>
      </c>
      <c r="E46" s="30" t="s">
        <v>36</v>
      </c>
      <c r="F46" s="17"/>
      <c r="G46" s="26" t="s">
        <v>37</v>
      </c>
      <c r="H46" s="17"/>
      <c r="I46" s="26" t="s">
        <v>38</v>
      </c>
      <c r="J46" s="17"/>
    </row>
    <row r="47" ht="40.5" customHeight="1">
      <c r="D47" s="31" t="s">
        <v>33</v>
      </c>
      <c r="E47" s="32">
        <f>'старт'!E46</f>
        <v>12.5</v>
      </c>
      <c r="F47" s="17"/>
      <c r="G47" s="15">
        <f>'промежут'!G46</f>
        <v>6.25</v>
      </c>
      <c r="H47" s="17"/>
      <c r="I47" s="15">
        <f>E43</f>
        <v>6.25</v>
      </c>
      <c r="J47" s="17"/>
    </row>
    <row r="48" ht="39.75" customHeight="1">
      <c r="D48" s="31" t="s">
        <v>34</v>
      </c>
      <c r="E48" s="15">
        <f>'старт'!E47</f>
        <v>62.5</v>
      </c>
      <c r="F48" s="17"/>
      <c r="G48" s="15">
        <f>'промежут'!G47</f>
        <v>68.75</v>
      </c>
      <c r="H48" s="17"/>
      <c r="I48" s="15">
        <f>H43</f>
        <v>37.5</v>
      </c>
      <c r="J48" s="17"/>
    </row>
    <row r="49" ht="41.25" customHeight="1">
      <c r="D49" s="31" t="s">
        <v>35</v>
      </c>
      <c r="E49" s="15">
        <f>'старт'!E48</f>
        <v>25</v>
      </c>
      <c r="F49" s="17"/>
      <c r="G49" s="15">
        <f>'промежут'!G48</f>
        <v>25</v>
      </c>
      <c r="H49" s="17"/>
      <c r="I49" s="15">
        <f>K43</f>
        <v>56.25</v>
      </c>
      <c r="J49" s="17"/>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c r="K100" s="2">
        <v>1.0</v>
      </c>
      <c r="L100" s="2" t="s">
        <v>39</v>
      </c>
    </row>
    <row r="101" ht="15.75" customHeight="1">
      <c r="K101" s="2">
        <v>1.6</v>
      </c>
      <c r="L101" s="2" t="s">
        <v>40</v>
      </c>
    </row>
    <row r="102" ht="15.75" customHeight="1">
      <c r="K102" s="2">
        <v>2.6</v>
      </c>
      <c r="L102" s="2" t="s">
        <v>41</v>
      </c>
    </row>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B5:M5"/>
    <mergeCell ref="B6:M6"/>
    <mergeCell ref="B7:M7"/>
    <mergeCell ref="C40:L40"/>
    <mergeCell ref="C41:G41"/>
    <mergeCell ref="I41:L41"/>
    <mergeCell ref="C42:D42"/>
    <mergeCell ref="F42:G42"/>
    <mergeCell ref="I42:J42"/>
    <mergeCell ref="C43:D43"/>
    <mergeCell ref="F43:G43"/>
    <mergeCell ref="I43:J43"/>
    <mergeCell ref="G46:H46"/>
    <mergeCell ref="I46:J46"/>
    <mergeCell ref="E49:F49"/>
    <mergeCell ref="G49:H49"/>
    <mergeCell ref="I49:J49"/>
    <mergeCell ref="E46:F46"/>
    <mergeCell ref="E47:F47"/>
    <mergeCell ref="G47:H47"/>
    <mergeCell ref="I47:J47"/>
    <mergeCell ref="E48:F48"/>
    <mergeCell ref="G48:H48"/>
    <mergeCell ref="I48:J48"/>
  </mergeCells>
  <printOptions/>
  <pageMargins bottom="0.75" footer="0.0" header="0.0" left="0.7" right="0.7" top="0.75"/>
  <pageSetup orientation="landscape"/>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14"/>
    <col customWidth="1" min="4" max="7" width="30.71"/>
    <col customWidth="1" min="8" max="8" width="15.14"/>
    <col customWidth="1" min="9" max="9" width="8.71"/>
    <col customWidth="1" min="10" max="10" width="37.14"/>
    <col customWidth="1" min="11" max="11" width="8.71"/>
    <col customWidth="1" min="12" max="12" width="36.71"/>
    <col customWidth="1" min="13" max="13" width="8.71"/>
    <col customWidth="1" min="14" max="14" width="36.57"/>
    <col customWidth="1" min="15" max="15" width="8.71"/>
    <col customWidth="1" min="16" max="16" width="37.0"/>
    <col customWidth="1" min="17" max="17" width="8.71"/>
    <col customWidth="1" min="18" max="18" width="36.14"/>
    <col customWidth="1" min="19" max="26" width="8.71"/>
  </cols>
  <sheetData>
    <row r="2">
      <c r="D2" s="48" t="s">
        <v>116</v>
      </c>
    </row>
    <row r="4">
      <c r="C4" s="35" t="s">
        <v>248</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'старт'!E36</f>
        <v>0</v>
      </c>
      <c r="E17" s="43">
        <f>'старт'!F36</f>
        <v>0</v>
      </c>
      <c r="F17" s="43">
        <f>'старт'!G36</f>
        <v>0</v>
      </c>
      <c r="G17" s="43">
        <f>'старт'!H36</f>
        <v>0</v>
      </c>
      <c r="H17" s="44">
        <f>'старт'!I36</f>
        <v>0</v>
      </c>
    </row>
    <row r="18">
      <c r="C18" s="43" t="s">
        <v>37</v>
      </c>
      <c r="D18" s="43">
        <f>'промежут'!E36</f>
        <v>0</v>
      </c>
      <c r="E18" s="43">
        <f>'промежут'!F36</f>
        <v>0</v>
      </c>
      <c r="F18" s="43">
        <f>'промежут'!G36</f>
        <v>0</v>
      </c>
      <c r="G18" s="43">
        <f>'промежут'!H36</f>
        <v>0</v>
      </c>
      <c r="H18" s="44">
        <f>'промежут'!I36</f>
        <v>0</v>
      </c>
    </row>
    <row r="19">
      <c r="C19" s="43" t="s">
        <v>38</v>
      </c>
      <c r="D19" s="43">
        <f>'итог'!E36</f>
        <v>0</v>
      </c>
      <c r="E19" s="43">
        <f>'итог'!F36</f>
        <v>0</v>
      </c>
      <c r="F19" s="43">
        <f>'итог'!G36</f>
        <v>0</v>
      </c>
      <c r="G19" s="43">
        <f>'итог'!H36</f>
        <v>0</v>
      </c>
      <c r="H19" s="44">
        <f>'итог'!I36</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2.2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3.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4.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29"/>
    <col customWidth="1" min="4" max="7" width="30.71"/>
    <col customWidth="1" min="8" max="8" width="15.43"/>
    <col customWidth="1" min="9" max="9" width="8.71"/>
    <col customWidth="1" min="10" max="10" width="36.71"/>
    <col customWidth="1" min="11" max="11" width="8.71"/>
    <col customWidth="1" min="12" max="12" width="36.71"/>
    <col customWidth="1" min="13" max="13" width="8.71"/>
    <col customWidth="1" min="14" max="14" width="37.14"/>
    <col customWidth="1" min="15" max="15" width="8.71"/>
    <col customWidth="1" min="16" max="16" width="36.43"/>
    <col customWidth="1" min="17" max="17" width="8.71"/>
    <col customWidth="1" min="18" max="18" width="38.0"/>
    <col customWidth="1" min="19" max="26" width="8.71"/>
  </cols>
  <sheetData>
    <row r="2">
      <c r="D2" s="48" t="s">
        <v>116</v>
      </c>
    </row>
    <row r="4">
      <c r="C4" s="35" t="s">
        <v>249</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'старт'!E37</f>
        <v>0</v>
      </c>
      <c r="E17" s="43">
        <f>'старт'!F37</f>
        <v>0</v>
      </c>
      <c r="F17" s="43">
        <f>'старт'!G37</f>
        <v>0</v>
      </c>
      <c r="G17" s="43">
        <f>'старт'!H37</f>
        <v>0</v>
      </c>
      <c r="H17" s="44">
        <f>'старт'!I37</f>
        <v>0</v>
      </c>
    </row>
    <row r="18">
      <c r="C18" s="43" t="s">
        <v>37</v>
      </c>
      <c r="D18" s="43">
        <f>'промежут'!E37</f>
        <v>0</v>
      </c>
      <c r="E18" s="43">
        <f>'промежут'!F37</f>
        <v>0</v>
      </c>
      <c r="F18" s="43">
        <f>'промежут'!G37</f>
        <v>0</v>
      </c>
      <c r="G18" s="43">
        <f>'промежут'!H37</f>
        <v>0</v>
      </c>
      <c r="H18" s="44">
        <f>'промежут'!I37</f>
        <v>0</v>
      </c>
    </row>
    <row r="19">
      <c r="C19" s="43" t="s">
        <v>38</v>
      </c>
      <c r="D19" s="43">
        <f>'итог'!E37</f>
        <v>0</v>
      </c>
      <c r="E19" s="43">
        <f>'итог'!F37</f>
        <v>0</v>
      </c>
      <c r="F19" s="43">
        <f>'итог'!G37</f>
        <v>0</v>
      </c>
      <c r="G19" s="43">
        <f>'итог'!H37</f>
        <v>0</v>
      </c>
      <c r="H19" s="44">
        <f>'итог'!I37</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4.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60.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57.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29"/>
    <col customWidth="1" min="4" max="7" width="30.71"/>
    <col customWidth="1" min="8" max="8" width="23.14"/>
    <col customWidth="1" min="9" max="9" width="8.71"/>
    <col customWidth="1" min="10" max="10" width="36.57"/>
    <col customWidth="1" min="11" max="11" width="8.71"/>
    <col customWidth="1" min="12" max="12" width="36.29"/>
    <col customWidth="1" min="13" max="13" width="8.71"/>
    <col customWidth="1" min="14" max="14" width="37.71"/>
    <col customWidth="1" min="15" max="15" width="8.71"/>
    <col customWidth="1" min="16" max="16" width="36.71"/>
    <col customWidth="1" min="17" max="17" width="8.71"/>
    <col customWidth="1" min="18" max="18" width="37.0"/>
    <col customWidth="1" min="19" max="26" width="8.71"/>
  </cols>
  <sheetData>
    <row r="2">
      <c r="D2" s="48" t="s">
        <v>116</v>
      </c>
    </row>
    <row r="4">
      <c r="C4" s="35" t="s">
        <v>250</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'старт'!E38</f>
        <v>0</v>
      </c>
      <c r="E17" s="43">
        <f>'старт'!F38</f>
        <v>0</v>
      </c>
      <c r="F17" s="43">
        <f>'старт'!G38</f>
        <v>0</v>
      </c>
      <c r="G17" s="43">
        <f>'старт'!H38</f>
        <v>0</v>
      </c>
      <c r="H17" s="44">
        <f>'старт'!I38</f>
        <v>0</v>
      </c>
    </row>
    <row r="18">
      <c r="C18" s="43" t="s">
        <v>37</v>
      </c>
      <c r="D18" s="43">
        <f>'промежут'!E38</f>
        <v>0</v>
      </c>
      <c r="E18" s="43">
        <f>'промежут'!F38</f>
        <v>0</v>
      </c>
      <c r="F18" s="43">
        <f>'промежут'!G38</f>
        <v>0</v>
      </c>
      <c r="G18" s="43">
        <f>'промежут'!H38</f>
        <v>0</v>
      </c>
      <c r="H18" s="44">
        <f>'промежут'!I38</f>
        <v>0</v>
      </c>
    </row>
    <row r="19">
      <c r="C19" s="43" t="s">
        <v>38</v>
      </c>
      <c r="D19" s="43">
        <f>'итог'!E38</f>
        <v>0</v>
      </c>
      <c r="E19" s="43">
        <f>'итог'!F38</f>
        <v>0</v>
      </c>
      <c r="F19" s="43">
        <f>'итог'!G38</f>
        <v>0</v>
      </c>
      <c r="G19" s="43">
        <f>'итог'!H38</f>
        <v>0</v>
      </c>
      <c r="H19" s="44">
        <f>'итог'!I38</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3.7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5.0"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80.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29"/>
    <col customWidth="1" min="4" max="7" width="30.71"/>
    <col customWidth="1" min="8" max="8" width="19.71"/>
    <col customWidth="1" min="9" max="9" width="8.71"/>
    <col customWidth="1" min="10" max="10" width="37.0"/>
    <col customWidth="1" min="11" max="11" width="8.71"/>
    <col customWidth="1" min="12" max="12" width="37.14"/>
    <col customWidth="1" min="13" max="13" width="8.71"/>
    <col customWidth="1" min="14" max="14" width="36.86"/>
    <col customWidth="1" min="15" max="15" width="8.71"/>
    <col customWidth="1" min="16" max="16" width="37.0"/>
    <col customWidth="1" min="17" max="17" width="8.71"/>
    <col customWidth="1" min="18" max="18" width="36.86"/>
    <col customWidth="1" min="19" max="26" width="8.71"/>
  </cols>
  <sheetData>
    <row r="2">
      <c r="D2" s="48" t="s">
        <v>116</v>
      </c>
    </row>
    <row r="4">
      <c r="C4" s="35" t="s">
        <v>251</v>
      </c>
    </row>
    <row r="6" ht="69.75" customHeight="1">
      <c r="C6" s="36" t="s">
        <v>50</v>
      </c>
      <c r="D6" s="36" t="s">
        <v>51</v>
      </c>
      <c r="E6" s="36" t="s">
        <v>52</v>
      </c>
      <c r="F6" s="36" t="s">
        <v>53</v>
      </c>
      <c r="G6" s="37" t="s">
        <v>54</v>
      </c>
    </row>
    <row r="7" ht="69.75" customHeight="1">
      <c r="C7" s="37" t="s">
        <v>55</v>
      </c>
      <c r="D7" s="38" t="str">
        <f>IF(D17="","",VLOOKUP(D17,$I$100:$J$102,2,TRUE))</f>
        <v>#N/A</v>
      </c>
      <c r="E7" s="38" t="str">
        <f>IF(D18="","",VLOOKUP(D18,$I$105:$J$107,2,TRUE))</f>
        <v>#N/A</v>
      </c>
      <c r="F7" s="38" t="str">
        <f>IF(D19="","",VLOOKUP(D19,$I$110:$J$112,2,TRUE))</f>
        <v>#N/A</v>
      </c>
      <c r="G7" s="46"/>
    </row>
    <row r="8" ht="69.75" customHeight="1">
      <c r="C8" s="37" t="s">
        <v>58</v>
      </c>
      <c r="D8" s="38" t="str">
        <f>IF(E17="","",VLOOKUP(E17,$K$100:$L$102,2,TRUE))</f>
        <v>#N/A</v>
      </c>
      <c r="E8" s="38" t="str">
        <f>IF(E18="","",VLOOKUP(E18,$K$105:$L$107,2,TRUE))</f>
        <v>#N/A</v>
      </c>
      <c r="F8" s="38" t="str">
        <f>IF(E19="","",VLOOKUP(E19,$I$110:$J$112,2,TRUE))</f>
        <v>#N/A</v>
      </c>
      <c r="G8" s="52"/>
    </row>
    <row r="9" ht="69.75" customHeight="1">
      <c r="C9" s="37" t="s">
        <v>61</v>
      </c>
      <c r="D9" s="38" t="str">
        <f>IF(F17="","",VLOOKUP(F17,$M$100:$N$102,2,TRUE))</f>
        <v>#N/A</v>
      </c>
      <c r="E9" s="38" t="str">
        <f>IF(F18="","",VLOOKUP(F18,$M$105:$N$107,2,TRUE))</f>
        <v>#N/A</v>
      </c>
      <c r="F9" s="38" t="str">
        <f>IF(F19="","",VLOOKUP(F19,$I$110:$J$112,2,TRUE))</f>
        <v>#N/A</v>
      </c>
      <c r="G9" s="46"/>
    </row>
    <row r="10" ht="69.75" customHeight="1">
      <c r="C10" s="37" t="s">
        <v>64</v>
      </c>
      <c r="D10" s="38" t="str">
        <f>IF(G17="","",VLOOKUP(G17,$O$100:$P$102,2,TRUE))</f>
        <v>#N/A</v>
      </c>
      <c r="E10" s="38" t="str">
        <f>IF(G18="","",VLOOKUP(G18,$O$105:$P$107,2,TRUE))</f>
        <v>#N/A</v>
      </c>
      <c r="F10" s="38" t="str">
        <f>IF(G19="","",VLOOKUP(G19,$I$110:$J$112,2,TRUE))</f>
        <v>#N/A</v>
      </c>
      <c r="G10" s="46"/>
    </row>
    <row r="11" ht="69.75" customHeight="1">
      <c r="C11" s="42" t="s">
        <v>67</v>
      </c>
      <c r="D11" s="38" t="str">
        <f>IF(H17="","",VLOOKUP(H17,$Q$100:$R$102,2,TRUE))</f>
        <v>#N/A</v>
      </c>
      <c r="E11" s="38" t="str">
        <f>IF(H18="","",VLOOKUP(H18,$Q$105:$R$107,2,TRUE))</f>
        <v>#N/A</v>
      </c>
      <c r="F11" s="38" t="str">
        <f>IF(H19="","",VLOOKUP(H19,$I$110:$J$112,2,TRUE))</f>
        <v>#N/A</v>
      </c>
      <c r="G11" s="53"/>
    </row>
    <row r="16">
      <c r="C16" s="43"/>
      <c r="D16" s="43" t="s">
        <v>70</v>
      </c>
      <c r="E16" s="43" t="s">
        <v>58</v>
      </c>
      <c r="F16" s="43" t="s">
        <v>61</v>
      </c>
      <c r="G16" s="43" t="s">
        <v>64</v>
      </c>
      <c r="H16" s="44" t="s">
        <v>67</v>
      </c>
    </row>
    <row r="17">
      <c r="C17" s="43" t="s">
        <v>36</v>
      </c>
      <c r="D17" s="43">
        <f>'старт'!E39</f>
        <v>0</v>
      </c>
      <c r="E17" s="43">
        <f>'старт'!F39</f>
        <v>0</v>
      </c>
      <c r="F17" s="43">
        <f>'старт'!G39</f>
        <v>0</v>
      </c>
      <c r="G17" s="43">
        <f>'старт'!H39</f>
        <v>0</v>
      </c>
      <c r="H17" s="44">
        <f>'старт'!I39</f>
        <v>0</v>
      </c>
    </row>
    <row r="18">
      <c r="C18" s="43" t="s">
        <v>37</v>
      </c>
      <c r="D18" s="43">
        <f>'промежут'!E39</f>
        <v>0</v>
      </c>
      <c r="E18" s="43">
        <f>'промежут'!F39</f>
        <v>0</v>
      </c>
      <c r="F18" s="43">
        <f>'промежут'!G39</f>
        <v>0</v>
      </c>
      <c r="G18" s="43">
        <f>'промежут'!H39</f>
        <v>0</v>
      </c>
      <c r="H18" s="44">
        <f>'промежут'!I39</f>
        <v>0</v>
      </c>
    </row>
    <row r="19">
      <c r="C19" s="43" t="s">
        <v>38</v>
      </c>
      <c r="D19" s="43">
        <f>'итог'!E39</f>
        <v>0</v>
      </c>
      <c r="E19" s="43">
        <f>'итог'!F39</f>
        <v>0</v>
      </c>
      <c r="F19" s="43">
        <f>'итог'!G39</f>
        <v>0</v>
      </c>
      <c r="G19" s="43">
        <f>'итог'!H39</f>
        <v>0</v>
      </c>
      <c r="H19" s="44">
        <f>'итог'!I39</f>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4.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6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9.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8.86"/>
    <col customWidth="1" min="4" max="7" width="30.71"/>
    <col customWidth="1" min="8" max="8" width="24.0"/>
    <col customWidth="1" min="9" max="9" width="9.14"/>
    <col customWidth="1" min="10" max="10" width="36.29"/>
    <col customWidth="1" min="11" max="11" width="6.14"/>
    <col customWidth="1" min="12" max="12" width="30.14"/>
    <col customWidth="1" min="13" max="13" width="6.43"/>
    <col customWidth="1" min="14" max="14" width="34.43"/>
    <col customWidth="1" min="15" max="15" width="6.86"/>
    <col customWidth="1" min="16" max="16" width="38.14"/>
    <col customWidth="1" min="17" max="17" width="8.29"/>
    <col customWidth="1" min="18" max="18" width="34.57"/>
    <col customWidth="1" min="19" max="26" width="8.71"/>
  </cols>
  <sheetData>
    <row r="2">
      <c r="D2" s="34" t="s">
        <v>48</v>
      </c>
    </row>
    <row r="4">
      <c r="C4" s="35" t="s">
        <v>49</v>
      </c>
    </row>
    <row r="6" ht="69.0" customHeight="1">
      <c r="C6" s="36" t="s">
        <v>50</v>
      </c>
      <c r="D6" s="36" t="s">
        <v>51</v>
      </c>
      <c r="E6" s="36" t="s">
        <v>52</v>
      </c>
      <c r="F6" s="36" t="s">
        <v>53</v>
      </c>
      <c r="G6" s="37" t="s">
        <v>54</v>
      </c>
    </row>
    <row r="7" ht="102.0"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умение выполнять утреннюю гимнастику в течении 10-12 мин, проявлять творческий подход в выполнении основных движений, играть в спортивные игры в паре с воспитателем и детьми, закреплять самостоятельный навык проведения простейших водных прроцедер с постепенным снижением температуры, развивать представление о функции важнейших  органов человека, профилактике заболеваний</v>
      </c>
      <c r="F7" s="39" t="s">
        <v>56</v>
      </c>
      <c r="G7" s="40" t="s">
        <v>57</v>
      </c>
      <c r="H7" s="41"/>
    </row>
    <row r="8" ht="68.25" customHeight="1">
      <c r="C8" s="37" t="s">
        <v>58</v>
      </c>
      <c r="D8" s="38" t="str">
        <f>IF(E17="","",VLOOKUP(E17,$K$100:$L$102,2,TRUE))</f>
        <v>Вырабатывать четкую артикуляцию звуков и интонационную выразительность,развивать умение различать предложения по интонации (повествовательное, вопросительное, восклицательное), составлять связный последовательный сюжет, использовать в речи образные слова, эпитеты, сравнения, расширять приемы владения различными видами и жанрами театрализованной деятельности, обучать умению устанавливать последовательность звуков в словах, различать мягкие и твердые согласные звуки, правильно держать спину во время письма, рисовать бордюры и штриховать, формировать умение рассказывать наизусть стихи, пословицы и поговорки на казахском языке</v>
      </c>
      <c r="E8" s="38" t="str">
        <f>IF(E18="","",VLOOKUP(E18,$K$105:$L$107,2,TRUE))</f>
        <v>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v>
      </c>
      <c r="F8" s="39" t="s">
        <v>59</v>
      </c>
      <c r="G8" s="40" t="s">
        <v>60</v>
      </c>
    </row>
    <row r="9" ht="60.0" customHeight="1">
      <c r="C9" s="37" t="s">
        <v>61</v>
      </c>
      <c r="D9" s="38" t="str">
        <f>IF(F17="","",VLOOKUP(F17,$M$100:$N$102,2,TRUE))</f>
        <v>Формирование представлений о числах и цифрах в пределах от 7 до 10,  умение при помощи условной мерки измерять длину, ширину, высоту предметов, сравнивать предметы по весу, взвешивая их на ладонях, закреплять знание месяцев по временам года, умение ориентироваться в циферблате, чертить прямые и наклонные палочки в тетрадях в клеточку; Закреплять умение анализировать будущую конструкцию, устанавливать последовательность ее выполненния и на основе этого создавать объект, подбирая и называя необходимый материал, конструировать из разных материалов, знать их названия; Формиировать представление о выращивании хлеба, о людях, участвующих в его выращивании и производстве, закреплять умение различать и называть лесные ягоды и грибы,  распознавать по характерным признакам фикус, петунию, фиалку,  знать условия необходимые растениям для жизни и роста, иметь навыки экологической культуры</v>
      </c>
      <c r="E9" s="38" t="str">
        <f>IF(F18="","",VLOOKUP(F18,$M$105:$N$107,2,TRUE))</f>
        <v>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v>
      </c>
      <c r="F9" s="39" t="s">
        <v>62</v>
      </c>
      <c r="G9" s="40" t="s">
        <v>63</v>
      </c>
    </row>
    <row r="10" ht="72.0"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65</v>
      </c>
      <c r="G10" s="40" t="s">
        <v>66</v>
      </c>
    </row>
    <row r="11" ht="72.0"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Продолжать развивать интерес к своей родословной, желание заботиться о членах своей семьи, формировать навык свободного ориентирования в микрорайоне, развивать умение видеть взаимосвязь людей в труде, формировать знания об исторических корнях казахов: об устройстве и внутреннем убранстве юрты, о народных и государственных праздниках, ветеранах ВОВ, закреплять знание правил дорожного движения; воспитывать гордость за свою страну, чувтво патриотизма</v>
      </c>
      <c r="F11" s="39" t="s">
        <v>68</v>
      </c>
      <c r="G11" s="40" t="s">
        <v>69</v>
      </c>
    </row>
    <row r="16">
      <c r="C16" s="43"/>
      <c r="D16" s="43" t="s">
        <v>70</v>
      </c>
      <c r="E16" s="43" t="s">
        <v>58</v>
      </c>
      <c r="F16" s="43" t="s">
        <v>61</v>
      </c>
      <c r="G16" s="43" t="s">
        <v>64</v>
      </c>
      <c r="H16" s="44" t="s">
        <v>67</v>
      </c>
    </row>
    <row r="17">
      <c r="C17" s="43" t="s">
        <v>36</v>
      </c>
      <c r="D17" s="43">
        <f>'старт'!E10</f>
        <v>2</v>
      </c>
      <c r="E17" s="43">
        <f>'старт'!F10</f>
        <v>3</v>
      </c>
      <c r="F17" s="43">
        <f>'старт'!G10</f>
        <v>3</v>
      </c>
      <c r="G17" s="43">
        <f>'старт'!H10</f>
        <v>2</v>
      </c>
      <c r="H17" s="44">
        <f>'старт'!I10</f>
        <v>2</v>
      </c>
    </row>
    <row r="18">
      <c r="C18" s="43" t="s">
        <v>37</v>
      </c>
      <c r="D18" s="43">
        <f>'промежут'!E10</f>
        <v>2</v>
      </c>
      <c r="E18" s="43">
        <f>'промежут'!F10</f>
        <v>3</v>
      </c>
      <c r="F18" s="43">
        <f>'промежут'!G10</f>
        <v>3</v>
      </c>
      <c r="G18" s="43">
        <f>'промежут'!H10</f>
        <v>2</v>
      </c>
      <c r="H18" s="44">
        <f>'промежут'!I10</f>
        <v>3</v>
      </c>
    </row>
    <row r="19">
      <c r="C19" s="43" t="s">
        <v>38</v>
      </c>
      <c r="D19" s="43">
        <f>'итог'!E10</f>
        <v>3</v>
      </c>
      <c r="E19" s="43">
        <f>'итог'!F10</f>
        <v>3</v>
      </c>
      <c r="F19" s="43">
        <f>'итог'!G10</f>
        <v>3</v>
      </c>
      <c r="G19" s="43">
        <f>'итог'!H10</f>
        <v>3</v>
      </c>
      <c r="H19" s="44">
        <f>'итог'!I10</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0.7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15.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15.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20.14"/>
    <col customWidth="1" min="9" max="9" width="9.14"/>
    <col customWidth="1" min="10" max="10" width="37.29"/>
    <col customWidth="1" min="11" max="11" width="8.71"/>
    <col customWidth="1" min="12" max="12" width="37.0"/>
    <col customWidth="1" min="13" max="13" width="8.71"/>
    <col customWidth="1" min="14" max="14" width="37.29"/>
    <col customWidth="1" min="15" max="15" width="8.71"/>
    <col customWidth="1" min="16" max="16" width="37.29"/>
    <col customWidth="1" min="17" max="17" width="8.71"/>
    <col customWidth="1" min="18" max="18" width="36.71"/>
    <col customWidth="1" min="19" max="26" width="8.71"/>
  </cols>
  <sheetData>
    <row r="2">
      <c r="D2" s="48" t="s">
        <v>116</v>
      </c>
    </row>
    <row r="4">
      <c r="C4" s="35" t="s">
        <v>117</v>
      </c>
    </row>
    <row r="6" ht="69.75" customHeight="1">
      <c r="C6" s="36" t="s">
        <v>50</v>
      </c>
      <c r="D6" s="36" t="s">
        <v>51</v>
      </c>
      <c r="E6" s="36" t="s">
        <v>52</v>
      </c>
      <c r="F6" s="36" t="s">
        <v>53</v>
      </c>
      <c r="G6" s="37" t="s">
        <v>54</v>
      </c>
    </row>
    <row r="7" ht="95.25"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118</v>
      </c>
      <c r="H7" s="41"/>
    </row>
    <row r="8" ht="79.5" customHeight="1">
      <c r="C8" s="37" t="s">
        <v>58</v>
      </c>
      <c r="D8" s="38" t="str">
        <f>IF(E17="","",VLOOKUP(E17,$K$100:$L$102,2,TRUE))</f>
        <v>Вырабатывать четкую артикуляцию звуков и интонационную выразительность,развивать умение различать предложения по интонации (повествовательное, вопросительное, восклицательное), составлять связный последовательный сюжет, использовать в речи образные слова, эпитеты, сравнения, расширять приемы владения различными видами и жанрами театрализованной деятельности, обучать умению устанавливать последовательность звуков в словах, различать мягкие и твердые согласные звуки, правильно держать спину во время письма, рисовать бордюры и штриховать, формировать умение рассказывать наизусть стихи, пословицы и поговорки на казахском языке</v>
      </c>
      <c r="E8" s="38" t="str">
        <f>IF(E18="","",VLOOKUP(E18,$K$105:$L$107,2,TRUE))</f>
        <v>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v>
      </c>
      <c r="F8" s="39" t="s">
        <v>119</v>
      </c>
      <c r="G8" s="40" t="s">
        <v>120</v>
      </c>
    </row>
    <row r="9" ht="52.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121</v>
      </c>
      <c r="G9" s="40" t="s">
        <v>122</v>
      </c>
    </row>
    <row r="10" ht="56.25" customHeight="1">
      <c r="C10" s="37" t="s">
        <v>64</v>
      </c>
      <c r="D10" s="38" t="str">
        <f>IF(G17="","",VLOOKUP(G17,$O$100:$P$102,2,TRUE))</f>
        <v>Совершенствовать умение передавать несложные движения при изображении фигуры человека, составлять узоры на простых формах, применяя цвет на выбор, используя белый и цветной фон, развивать умение отражать впечатления от природы, используя средства образной выразительности; развивать умение лепить по представлению, изображая предметы, виденные на улице, передавать образы по мотивам народных игрушек, размерные соотношения в сюжетной лепке; формировать умение вырезать одинаковые формы из бумаги, сложенной гармошкой, украшать национальные ковры и предметы казахского быта, пользуясь шаблонами и трафаретами  казахского орнамента, строить свою работу в соответствии с правилами перспективы; формировать умение точно интонировать несложные попевки, воспринимать музыку казахского народа, закреплять представление о жанре народного музыкального искуства - кюй, развивать умение инсценировать песню движениями в соответствии с текстом, исполнять на музыкальных инструментах ритм попевок индивидуально и со всей группой</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9" t="s">
        <v>123</v>
      </c>
      <c r="G10" s="40" t="s">
        <v>124</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125</v>
      </c>
      <c r="G11" s="40" t="s">
        <v>126</v>
      </c>
    </row>
    <row r="16">
      <c r="C16" s="43"/>
      <c r="D16" s="43" t="s">
        <v>70</v>
      </c>
      <c r="E16" s="43" t="s">
        <v>58</v>
      </c>
      <c r="F16" s="43" t="s">
        <v>61</v>
      </c>
      <c r="G16" s="43" t="s">
        <v>64</v>
      </c>
      <c r="H16" s="44" t="s">
        <v>67</v>
      </c>
    </row>
    <row r="17">
      <c r="C17" s="43" t="s">
        <v>36</v>
      </c>
      <c r="D17" s="43">
        <f>'старт'!E11</f>
        <v>3</v>
      </c>
      <c r="E17" s="43">
        <f>'старт'!F11</f>
        <v>3</v>
      </c>
      <c r="F17" s="43">
        <f>'старт'!G11</f>
        <v>2</v>
      </c>
      <c r="G17" s="43">
        <f>'старт'!H11</f>
        <v>3</v>
      </c>
      <c r="H17" s="44">
        <f>'старт'!I11</f>
        <v>2</v>
      </c>
    </row>
    <row r="18">
      <c r="C18" s="43" t="s">
        <v>37</v>
      </c>
      <c r="D18" s="43">
        <f>'промежут'!E11</f>
        <v>3</v>
      </c>
      <c r="E18" s="43">
        <f>'промежут'!F11</f>
        <v>3</v>
      </c>
      <c r="F18" s="43">
        <f>'промежут'!G11</f>
        <v>2</v>
      </c>
      <c r="G18" s="43">
        <f>'промежут'!H11</f>
        <v>3</v>
      </c>
      <c r="H18" s="44">
        <f>'промежут'!I11</f>
        <v>2</v>
      </c>
    </row>
    <row r="19">
      <c r="C19" s="43" t="s">
        <v>38</v>
      </c>
      <c r="D19" s="43">
        <f>'итог'!E11</f>
        <v>3</v>
      </c>
      <c r="E19" s="43">
        <f>'итог'!F11</f>
        <v>3</v>
      </c>
      <c r="F19" s="43">
        <f>'итог'!G11</f>
        <v>3</v>
      </c>
      <c r="G19" s="43">
        <f>'итог'!H11</f>
        <v>3</v>
      </c>
      <c r="H19" s="44">
        <f>'итог'!I11</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9.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62.2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0"/>
    <col customWidth="1" min="4" max="7" width="30.71"/>
    <col customWidth="1" min="8" max="8" width="19.86"/>
    <col customWidth="1" min="9" max="9" width="8.71"/>
    <col customWidth="1" min="10" max="10" width="36.71"/>
    <col customWidth="1" min="11" max="11" width="8.71"/>
    <col customWidth="1" min="12" max="12" width="36.14"/>
    <col customWidth="1" min="13" max="13" width="8.71"/>
    <col customWidth="1" min="14" max="14" width="36.71"/>
    <col customWidth="1" min="15" max="15" width="8.71"/>
    <col customWidth="1" min="16" max="16" width="37.71"/>
    <col customWidth="1" min="17" max="17" width="8.71"/>
    <col customWidth="1" min="18" max="18" width="36.14"/>
    <col customWidth="1" min="19" max="26" width="8.71"/>
  </cols>
  <sheetData>
    <row r="2">
      <c r="D2" s="48" t="s">
        <v>116</v>
      </c>
    </row>
    <row r="4">
      <c r="C4" s="35" t="s">
        <v>127</v>
      </c>
    </row>
    <row r="6" ht="69.75" customHeight="1">
      <c r="C6" s="36" t="s">
        <v>50</v>
      </c>
      <c r="D6" s="36" t="s">
        <v>51</v>
      </c>
      <c r="E6" s="36" t="s">
        <v>52</v>
      </c>
      <c r="F6" s="36" t="s">
        <v>53</v>
      </c>
      <c r="G6" s="37" t="s">
        <v>54</v>
      </c>
    </row>
    <row r="7" ht="96.75" customHeight="1">
      <c r="C7" s="37" t="s">
        <v>55</v>
      </c>
      <c r="D7" s="38" t="str">
        <f>IF(D17="","",VLOOKUP(D17,$I$100:$J$102,2,TRUE))</f>
        <v>Закреплять умение выполнять комплексы утренней гимнастики, развивать количественные и качественные показатели в выполнении различных видов основных движений, формировать навык организации соревнований со сверстниками, умение правильно держать осанку, самостоятельно следить за опрятным внешним видом, представление об основных мерах профилактики некоторых заболеваний</v>
      </c>
      <c r="E7" s="38" t="str">
        <f>IF(D18="","",VLOOKUP(D18,$I$105:$J$107,2,TRUE))</f>
        <v>Закреплять умение выполнять утреннюю гимнастику в течении 10-12 мин, проявлять творческий подход в выполнении основных движений, играть в спортивные игры в паре с воспитателем и детьми, закреплять самостоятельный навык проведения простейших водных прроцедер с постепенным снижением температуры, развивать представление о функции важнейших  органов человека, профилактике заболеваний</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128</v>
      </c>
      <c r="H7" s="41"/>
    </row>
    <row r="8" ht="69.7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Закреплять умение подбирать слова на заданный звук, формировать навык образовывания и употребления однокоренных слов, глаголов с приставками, создавать речевую среду, способствующую развитию диалогической связной речи, закреплять умение пересказывать эмоционально, логично, сохраняя последовательность сюжета, оценивать персонажи с точки зряния нравственных представлений, развивать умение проводить звуковой анализ трехзвуковых словсохранять правильное положение тела при письме, считать до 10 и обратно на казахском языке</v>
      </c>
      <c r="F8" s="39" t="s">
        <v>129</v>
      </c>
      <c r="G8" s="40" t="s">
        <v>130</v>
      </c>
    </row>
    <row r="9" ht="69.7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Формирование понятия о разделении предмета на несколько равных частей, обучение умению называть эти части, сравнивать целое и часть, закреплять умение находить в специально организованной обстановке предметы длиннее(короче), выше (ниже), шире (уже) образца и равные ему, развивать умение определять время по циферблату, интерес к взвешиванию, закреплять умение составлять тематические композиции из геометрических фигур по собственному замыслу, выполнять задания на логику, рисовать узоры и бордюры в тетради в клеточку; совершенствовать навыки планирования и целесообразного использования мматериала при конструировании, по условию и замыслу из природного и бросового материала, закреплять умение создавать из бумажных цилиндров путем их соединения фигурки животных, лююдей; Развивать умение различать предметы неживой природы от от предметов, сделанных руками человека, совершенствовать навыки по самостоятельному ведению календарю природы, представления о пользе птиц, воспитывать бережное отношение к ним, закреплять понимание  значения удобрений для роста растений, развитие интереса к экперементально-поисковой деятельности</v>
      </c>
      <c r="F9" s="39" t="s">
        <v>131</v>
      </c>
      <c r="G9" s="40" t="s">
        <v>132</v>
      </c>
    </row>
    <row r="10" ht="69.75"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Совершенствовать изображение образов с натуры, умение изображать шерсть, оперение животных, птиц, позы и движения людей,  совершенствовать умения передавать в рисунке несложные явления общественной жизни, сказочные мотивы, развивать умение рисовать декоративные узоры в шестиугольнике, выделяя середину, углы, кайму; Закреплять умение прередавать форму туловища, головы, лепить детали, проявлять самостоятельность в отборе способов лепки, развивать уменние создавать рельефы на пластинах, сглаживать формы тряпочкой; закреплять силуэтное вырезывание по воображаемому контуру, апплицирование по замыслу, развивать умение создавать различные мотивы узора "бараний рог",  парные рогообразные завитки, совершенствовать умение создавать сюжетную композицию, обращая внимание на пропорции и размер деталей; развивать умение воспринимать и различать лирический характер вальса и и танцевальный характер пьесы, самостоятельно петь попевку, точно интонируя фрагменты мелодии, построенной на одном звуке, совершенствовать навыки имполнения танцевальных движений легко, непринужденно, совершенствовать навыки игры на детских музыкальных инструментах индивидуально и в ансамбле</v>
      </c>
      <c r="F10" s="39" t="s">
        <v>133</v>
      </c>
      <c r="G10" s="40" t="s">
        <v>134</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135</v>
      </c>
      <c r="G11" s="40" t="s">
        <v>136</v>
      </c>
    </row>
    <row r="16">
      <c r="C16" s="43"/>
      <c r="D16" s="43" t="s">
        <v>70</v>
      </c>
      <c r="E16" s="43" t="s">
        <v>58</v>
      </c>
      <c r="F16" s="43" t="s">
        <v>61</v>
      </c>
      <c r="G16" s="43" t="s">
        <v>64</v>
      </c>
      <c r="H16" s="44" t="s">
        <v>67</v>
      </c>
    </row>
    <row r="17">
      <c r="C17" s="43" t="s">
        <v>36</v>
      </c>
      <c r="D17" s="43">
        <f>'старт'!E12</f>
        <v>2</v>
      </c>
      <c r="E17" s="43">
        <f>'старт'!F12</f>
        <v>2</v>
      </c>
      <c r="F17" s="43">
        <f>'старт'!G12</f>
        <v>2</v>
      </c>
      <c r="G17" s="43">
        <f>'старт'!H12</f>
        <v>2</v>
      </c>
      <c r="H17" s="44">
        <f>'старт'!I12</f>
        <v>2</v>
      </c>
    </row>
    <row r="18">
      <c r="C18" s="43" t="s">
        <v>37</v>
      </c>
      <c r="D18" s="43">
        <f>'промежут'!E12</f>
        <v>2</v>
      </c>
      <c r="E18" s="43">
        <f>'промежут'!F12</f>
        <v>2</v>
      </c>
      <c r="F18" s="43">
        <f>'промежут'!G12</f>
        <v>3</v>
      </c>
      <c r="G18" s="43">
        <f>'промежут'!H12</f>
        <v>3</v>
      </c>
      <c r="H18" s="44">
        <f>'промежут'!I12</f>
        <v>2</v>
      </c>
    </row>
    <row r="19">
      <c r="C19" s="43" t="s">
        <v>38</v>
      </c>
      <c r="D19" s="43">
        <f>'итог'!E12</f>
        <v>3</v>
      </c>
      <c r="E19" s="43">
        <f>'итог'!F12</f>
        <v>2</v>
      </c>
      <c r="F19" s="43">
        <f>'итог'!G12</f>
        <v>3</v>
      </c>
      <c r="G19" s="43">
        <f>'итог'!H12</f>
        <v>3</v>
      </c>
      <c r="H19" s="44">
        <f>'итог'!I12</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1.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6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0.0"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8.86"/>
    <col customWidth="1" min="4" max="7" width="30.71"/>
    <col customWidth="1" min="8" max="8" width="18.57"/>
    <col customWidth="1" min="9" max="9" width="8.71"/>
    <col customWidth="1" min="10" max="10" width="36.29"/>
    <col customWidth="1" min="11" max="11" width="8.71"/>
    <col customWidth="1" min="12" max="12" width="35.57"/>
    <col customWidth="1" min="13" max="13" width="8.71"/>
    <col customWidth="1" min="14" max="14" width="37.29"/>
    <col customWidth="1" min="15" max="15" width="8.71"/>
    <col customWidth="1" min="16" max="16" width="37.29"/>
    <col customWidth="1" min="17" max="17" width="8.71"/>
    <col customWidth="1" min="18" max="18" width="36.29"/>
    <col customWidth="1" min="19" max="26" width="8.71"/>
  </cols>
  <sheetData>
    <row r="2">
      <c r="D2" s="48" t="s">
        <v>116</v>
      </c>
    </row>
    <row r="4">
      <c r="C4" s="35" t="s">
        <v>137</v>
      </c>
    </row>
    <row r="6" ht="69.75" customHeight="1">
      <c r="C6" s="36" t="s">
        <v>50</v>
      </c>
      <c r="D6" s="36" t="s">
        <v>51</v>
      </c>
      <c r="E6" s="36" t="s">
        <v>52</v>
      </c>
      <c r="F6" s="36" t="s">
        <v>53</v>
      </c>
      <c r="G6" s="37" t="s">
        <v>54</v>
      </c>
    </row>
    <row r="7" ht="87.0"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138</v>
      </c>
      <c r="H7" s="41"/>
    </row>
    <row r="8" ht="56.25" customHeight="1">
      <c r="C8" s="37" t="s">
        <v>58</v>
      </c>
      <c r="D8" s="38" t="str">
        <f>IF(E17="","",VLOOKUP(E17,$K$100:$L$102,2,TRUE))</f>
        <v>Продолжать работту по закреплению отчетливого произношения сходных по звучанию согласных звуков с-ш, ч-ц, ж-з, л-р, развивать умение строить связные монологические высказывания, творческое рассказывание с придумыванием окончания расказа с помощью взрослого, пересказывать самостоятельно небельшие произведения, сохраняя последовательность сюжета,формирговать предстваления о терминах "звук", "слово", умение  различать твердые и мягкие согласные звуки, развивать умение штриховать,составлять короткие рассказы об игрушках и по картинкам по образцу педагога на казахском языке.</v>
      </c>
      <c r="E8" s="38" t="str">
        <f>IF(E18="","",VLOOKUP(E18,$K$105:$L$107,2,TRUE))</f>
        <v>Формировать навык определения местоположения звуков в слове, формировать умение использовать в речи многозначные слова, синонимы, антонимы, закреплять умение пользоваться речевыми приемами перед незнакомой аудиторией, сочинять различные истории и сказки, выразительно читатттьт стихи, чувствовать напевность и ритмичность, управлять своим голосом, формировать представление  о признаках звуков (гласные ударные-безударные, согласные твердые-мягкие), закрплять умение ориентироваться на странице прописи, называть свой адрес проживания (город, село) на казахском языке</v>
      </c>
      <c r="F8" s="39" t="s">
        <v>139</v>
      </c>
      <c r="G8" s="40" t="s">
        <v>140</v>
      </c>
    </row>
    <row r="9" ht="69.75" customHeight="1">
      <c r="C9" s="37" t="s">
        <v>61</v>
      </c>
      <c r="D9" s="38" t="str">
        <f>IF(F17="","",VLOOKUP(F17,$M$100:$N$102,2,TRUE))</f>
        <v>формирование умения использовать в речи математические термины и представления о числах и цифрах в пределах 7, формировать представление об овале, умение устонавливать размерные отношения между предметами разной длины, высоты и ширины, закреплять направления движения: слева на право,сверху в низ, умение соблюдать последовательность при назывании дней недели, выполнять задания на логику; закреплять умение соединять небольшие плоскости в одну большую, делать постройки прочными, складывать бумагу пополам и вчетверо в разных направлениях, сглаживая углы; формировать умение вести календарь природы, устанавливать причинно-следственные связи в изменении погоды, называть и различать перелетных и зимующих птиц</v>
      </c>
      <c r="E9" s="38" t="str">
        <f>IF(F18="","",VLOOKUP(F18,$M$105:$N$107,2,TRUE))</f>
        <v>Зареплять прямой и обратный счет от 1 до 10, развивать умение устанавливать отношения между конечным множеством и его частями, формирование навыков сравнения предметов с помощью условной меры,расширять умение моделировать геометрические фигуры по словестному описанию и перечислению их характерных свойств, обучать умению обозначать в речи положение того или иного предмета по отношению к себе или другому предмету, умению ориентироваться в циферблате, развивать представление о весе и весах, используемых в магазинах, умение ориентироваться на листе в клетку, рисовать ломанные линии и штриховать; закреплять умение конструировать по условию и замыслу из строительного, бросового и природного материала; закрепление элементарных природоведческих знаний о сезонных изменениях, формирование представлений о понятии "неживая природа", расширение знаний о комнатных растениях и способах ухода за ними на примере бархатцев и бальзамина, формирование умения выделять и харектеризовать особенности внешнего вида животных от образа жизни в разное время года, воспитывать любовь и бережное отношение к природе, желание  экперементировать. </v>
      </c>
      <c r="F9" s="39" t="s">
        <v>141</v>
      </c>
      <c r="G9" s="40" t="s">
        <v>142</v>
      </c>
    </row>
    <row r="10" ht="54.0" customHeight="1">
      <c r="C10" s="37" t="s">
        <v>64</v>
      </c>
      <c r="D10" s="38" t="str">
        <f>IF(G17="","",VLOOKUP(G17,$O$100:$P$102,2,TRUE))</f>
        <v>Совершенствоать навыки рисования с натуры и по  представлению (животных, человека, цветы), умения передавать различия в величине и пропорциях предмета, развивать технические навки рисования красками при росовании тонких линий, точек, держать кисть наклонно к бумаге, формировать умение располагать изображения на всей плоскости листа бумаги, в ряд, на одной линии, ширрокой полосе, рисовать элементы казахского орнамента, построенных на различном сочетании прямых линий; развивать умение лепить фигуры человека и животных с соблюдением пропорций, продолжать знакомство с народной игрушкой, развивать технику уставки изделий на подставке, умение объединять однородные поделки в сюжет; закреплять умение пользоваться ножницами, вырезать симметричные предметы из бумаги, сложенной вдвое, формировать навык составления узора из знакомых геометрических элементов на бумаге разной формы; формировать умение различать эмоциональное содержание произведений и их характер, формировать представление о музыкальных жанрах - песня, танец, марш, развивать умение различать высокий регистр, тембр инструмента, выполнять музыкально-ритмические движения в зависимости от характера музыки.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143</v>
      </c>
      <c r="G10" s="40" t="s">
        <v>144</v>
      </c>
    </row>
    <row r="11" ht="69.75" customHeight="1">
      <c r="C11" s="42" t="s">
        <v>67</v>
      </c>
      <c r="D11" s="38" t="str">
        <f>IF(H17="","",VLOOKUP(H17,$Q$100:$R$102,2,TRUE))</f>
        <v>Закреплять понятие о родственных связях, умение называть свой возраст, полное имя, фамилию, отчество и имя отчество родителей, других членов семьи, формировать понимание связей между назначением окружающих предметов и материалов, из которых они сделаны, занания о назначении назначении телефона, компьютера, телевизора и правилах их использования, представления и людях разных профессий и значении результатотв труда, расширять знания о родной стране, правилах слушания и исполнениня  гимна с приложенной правой рукой к левой части груди, мальчики при этом снимают головные уборы), расширение представлений о Казахстанской армии и ее назначении, развитие представлений о проезжей части и перекрестке, правилах поведения на дороге; развивать умение проявлять доброту, эмоциональную отзывчивость, уважение к старшим, друзьям, близким</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125</v>
      </c>
      <c r="G11" s="40" t="s">
        <v>145</v>
      </c>
    </row>
    <row r="16">
      <c r="C16" s="43"/>
      <c r="D16" s="43" t="s">
        <v>70</v>
      </c>
      <c r="E16" s="43" t="s">
        <v>58</v>
      </c>
      <c r="F16" s="43" t="s">
        <v>61</v>
      </c>
      <c r="G16" s="43" t="s">
        <v>64</v>
      </c>
      <c r="H16" s="44" t="s">
        <v>67</v>
      </c>
    </row>
    <row r="17">
      <c r="C17" s="43" t="s">
        <v>36</v>
      </c>
      <c r="D17" s="43">
        <f>'старт'!E13</f>
        <v>3</v>
      </c>
      <c r="E17" s="43">
        <f>'старт'!F13</f>
        <v>2</v>
      </c>
      <c r="F17" s="43">
        <f>'старт'!G13</f>
        <v>2</v>
      </c>
      <c r="G17" s="43">
        <f>'старт'!H13</f>
        <v>2</v>
      </c>
      <c r="H17" s="44">
        <f>'старт'!I13</f>
        <v>2</v>
      </c>
    </row>
    <row r="18">
      <c r="C18" s="43" t="s">
        <v>37</v>
      </c>
      <c r="D18" s="43">
        <f>'промежут'!E13</f>
        <v>3</v>
      </c>
      <c r="E18" s="43">
        <f>'промежут'!F13</f>
        <v>3</v>
      </c>
      <c r="F18" s="43">
        <f>'промежут'!G13</f>
        <v>2</v>
      </c>
      <c r="G18" s="43">
        <f>'промежут'!H13</f>
        <v>2</v>
      </c>
      <c r="H18" s="44">
        <f>'промежут'!I13</f>
        <v>2</v>
      </c>
    </row>
    <row r="19">
      <c r="C19" s="43" t="s">
        <v>38</v>
      </c>
      <c r="D19" s="43">
        <f>'итог'!E13</f>
        <v>3</v>
      </c>
      <c r="E19" s="43">
        <f>'итог'!F13</f>
        <v>3</v>
      </c>
      <c r="F19" s="43">
        <f>'итог'!G13</f>
        <v>2</v>
      </c>
      <c r="G19" s="43">
        <f>'итог'!H13</f>
        <v>3</v>
      </c>
      <c r="H19" s="44">
        <f>'итог'!I13</f>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6.0"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2.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71"/>
    <col customWidth="1" min="4" max="7" width="30.71"/>
    <col customWidth="1" min="8" max="8" width="14.14"/>
    <col customWidth="1" min="9" max="9" width="8.71"/>
    <col customWidth="1" min="10" max="10" width="36.14"/>
    <col customWidth="1" min="11" max="11" width="8.71"/>
    <col customWidth="1" min="12" max="12" width="37.14"/>
    <col customWidth="1" min="13" max="13" width="8.71"/>
    <col customWidth="1" min="14" max="14" width="37.0"/>
    <col customWidth="1" min="15" max="15" width="8.71"/>
    <col customWidth="1" min="16" max="16" width="36.71"/>
    <col customWidth="1" min="17" max="17" width="8.71"/>
    <col customWidth="1" min="18" max="18" width="36.0"/>
    <col customWidth="1" min="19" max="26" width="8.71"/>
  </cols>
  <sheetData>
    <row r="2">
      <c r="D2" s="48" t="s">
        <v>116</v>
      </c>
    </row>
    <row r="4">
      <c r="C4" s="35" t="s">
        <v>146</v>
      </c>
    </row>
    <row r="6" ht="69.75" customHeight="1">
      <c r="C6" s="36" t="s">
        <v>50</v>
      </c>
      <c r="D6" s="36" t="s">
        <v>51</v>
      </c>
      <c r="E6" s="36" t="s">
        <v>52</v>
      </c>
      <c r="F6" s="36" t="s">
        <v>53</v>
      </c>
      <c r="G6" s="37" t="s">
        <v>54</v>
      </c>
    </row>
    <row r="7" ht="83.25" customHeight="1">
      <c r="C7" s="37" t="s">
        <v>55</v>
      </c>
      <c r="D7" s="38" t="str">
        <f>IF(D17="","",VLOOKUP(D17,$I$100:$J$102,2,TRUE))</f>
        <v>Закреплять и совершенствовать двигательные умения и навыки в общеразвивающих и основных движениях, формировать навык движения в разном темпе в соответствии с музыкальным сопровождением, самостоятельного выполнения элементов спортивных игр (ведение мяча правой и левой рукой, отбивание мяча о стену несколько раз подряд и т.д), закреплять умение совершать повороты на месте в нужную сторону по команде, совершенствовать выполнение гигиенических процедур, самостоятельное проведение водных закаливающих процедур, </v>
      </c>
      <c r="E7" s="38" t="str">
        <f>IF(D18="","",VLOOKUP(D18,$I$105:$J$107,2,TRUE))</f>
        <v>Закреплять навык владения техникой выполнения основных движений, навыками организации подвижных игр с группой детей, формировать умение перестраиваться из одной коллоны в три по ходу ходьбы и бега, выполнять спортивные элементы самостоятельно и в паре с детьми, формировать понимание важности  и необходимости ежедневных закаливающих процедур, закреплять знание елефонов экстренных служб</v>
      </c>
      <c r="F7" s="38" t="str">
        <f>IF(D19="","",VLOOKUP(D19,$I$110:$J$112,2,TRUE))</f>
        <v>Совершенствовать и развивать имеющиеся двигательные навыки, технику выполнения общеразвивающих и спортивных упражнений, развивать умение организовать двигательную деятельность, умение правильно оборудовать место для прогулки, знать и выполнять правила безопасного поведения на улице и дома, бережно относиться к своему здоровью</v>
      </c>
      <c r="G7" s="40" t="s">
        <v>147</v>
      </c>
      <c r="H7" s="41"/>
    </row>
    <row r="8" ht="69.75" customHeight="1">
      <c r="C8" s="37" t="s">
        <v>58</v>
      </c>
      <c r="D8" s="38" t="str">
        <f>IF(E17="","",VLOOKUP(E17,$K$100:$L$102,2,TRUE))</f>
        <v>Продолжать работу над автаматизацией звуков, введение в словарь слов с противоположным значением, формировать умение рассказывать знакомые произведения, сохраняя последовательность, называть названия понравившихся  художественных произведений, форомировать первоначальное представление о терминах "слово" и "звук", умение правильно держать карандаш и ручку, формировать умение произносить слова и словосочетания, необходимые для общения с окружающими на казахском языке. 
</v>
      </c>
      <c r="E8" s="38" t="str">
        <f>IF(E18="","",VLOOKUP(E18,$K$105:$L$107,2,TRUE))</f>
        <v>Развивать звуковой аппарат, закреплять умение сравнивать слова по звучанию,  развитие и обогащение словаря в ходе формирования представлений и знаний об окружающем мире, формирование умения выстраивать правильную формулировку основной мысли, использования средств выразительности для передачи особенностей персонажа, чувствовать характер повествоания, развивать умение определять количество слогов в слове, правильно держать ручку, обводить предметные рисунки, формировать умение произносить слова и предложения со словами, обозначающими цвет, величину, количество предметов и действия с ними на казахском языке</v>
      </c>
      <c r="F8" s="39" t="s">
        <v>148</v>
      </c>
      <c r="G8" s="40" t="s">
        <v>149</v>
      </c>
    </row>
    <row r="9" ht="69.75" customHeight="1">
      <c r="C9" s="37" t="s">
        <v>61</v>
      </c>
      <c r="D9" s="38" t="str">
        <f>IF(F17="","",VLOOKUP(F17,$M$100:$N$102,2,TRUE))</f>
        <v>Закреплять умение обобщать числовые значения на основе сравнения групп, называть части суток: утро, день, ночь, сравнивать геометрические фигруры и предметы по величине,  формировать навык преобразования листов бумаги в комочки, спирали, петли, склеивания деталей между собой, собирания композиции, развитие представлений о живой природе, условиях, необходимых для роста растений и животных, умение проявлять сочуствие, сопререживание живым существам</v>
      </c>
      <c r="E9" s="38" t="str">
        <f>IF(F18="","",VLOOKUP(F18,$M$105:$N$107,2,TRUE))</f>
        <v>Обучение прямого и обратного счета в пределах 7, закрепление представлений об образовании чисел в прделах 7,  развивать умение использовать в речи математические термины,отражающие отношения между предметами по величине, упражнять в умении называть и различать геометрические фигуры (круг, овал, треугольник, прямоугольник) и геометрические тела (шар, куб, цилиндр), формировать представление о том, что утро, день, вечер и ночь составляют сутки, закреплять умение рисовать точки и прямые линии в тетради в клетку; закреплять знание основных деталей строительного материала, умение создавать разные по величине конструкции, используя одни и те же способы для получения разных материалов, формировать навык конструирования из природного и бросового материала; расширять умение различать и называть животных и их детенышей, обитающих на территории Казахстана,  развивать первоначальные навыки ухода за растеними и животными уголка природы, формировать представление о росте и развитии живых организмов, вызывать интерес к эксперементированию со знакомыми материалами.</v>
      </c>
      <c r="F9" s="39" t="s">
        <v>150</v>
      </c>
      <c r="G9" s="40" t="s">
        <v>151</v>
      </c>
    </row>
    <row r="10" ht="69.75" customHeight="1">
      <c r="C10" s="37" t="s">
        <v>64</v>
      </c>
      <c r="D10" s="38" t="str">
        <f>IF(G17="","",VLOOKUP(G17,$O$100:$P$102,2,TRUE))</f>
        <v>Совершенствовать умение рисовать деревья, животных, предметы с учетом их особенностей, использовать в рисунке яркие и бледные тона, закрепление навыков лепки посуды по мотивам народных глиняных изделий из целого куска, вдавливая для получения полой формы, развивать технические навыки пользования ножницами, представление о пано, выполнении декоративных копозиций по замыслу, совершенствовать умение играть на детских музыкальных инструментах, слушать игру взрослого на разных музыкальных и шумовых инструментах.
    </v>
      </c>
      <c r="E10" s="38" t="str">
        <f>IF(G18="","",VLOOKUP(G18,$O$105:$P$107,2,TRUE))</f>
        <v>Формировать умение придавать образам животных и человека выразительность через изображение несложных движений и поз, использовать различный нажим карандаша для получения разного по интенсивности цвета, закреплять умение составлять композиции из знакомых элементов узора на розетке, треугольнике, выделяя середину и углы, развивать умение подбирать фон бумаги и соответствующие краски для изображения в рисунке пасмурного или солнечного дня, салюта; развивать умение передавать признаки предметов: длинный - короткий, толстый-тонкий и соблюдать относительную величину частей, формировать навыки  декоративной лепки с натуры и по представлению, пользования стекой разной формы для декорирования изделий, развитие интереса к коллективной лепке; закреплять умение вырезать различные формы по силуэтному нарисованному контуру, закреплять умение пользоваться приемом обрывания для создания образов, использовать типичные для казахских узоров яркие тона для украшения посуды, одежды, предметов быта, развивать умение создавать сюжетную композицию, изображая природу Казахстана; развивать способность детально различать характер и средства выразительности музыкальных произведений, продолжать занакомить с творчеством казахских композиторов, формировать умение различать движение мелодии вверх и вниз, выразитель передавть музыкально-игровые образы, ориентроваься в пространстве в разных перестроениях: два круга, большой круг, формировать навык использования плясовых движений в играх, исполнять попевки в ансамбле на детских инструментах</v>
      </c>
      <c r="F10" s="39" t="s">
        <v>152</v>
      </c>
      <c r="G10" s="40" t="s">
        <v>153</v>
      </c>
    </row>
    <row r="11" ht="69.75" customHeight="1">
      <c r="C11" s="42" t="s">
        <v>67</v>
      </c>
      <c r="D11" s="38" t="str">
        <f>IF(H17="","",VLOOKUP(H17,$Q$100:$R$102,2,TRUE))</f>
        <v>Совершенствовать умение выполнять в предметно-пространственной развивающей среде игровые действия, отражающие семейные отношения и труд взрослых, расширять знания о декоративном искусстве, музыкальных инструментах казахов, развивать умение знать и называть столицу страны - Нұз-Султан, ее достопримечательности, формировать представление о  проезжей части и светофоре; Формировать представление о человеческих качествах: доброте, любви, вежливости, честности</v>
      </c>
      <c r="E11" s="38" t="str">
        <f>IF(H18="","",VLOOKUP(H18,$Q$105:$R$107,2,TRUE))</f>
        <v>Развивать интерес к своей родословной, желания выпоолнять домашние поручения, формировать навык свободного ориентирования в помещении дошкольной оранизации, формировать умение использовать знания о трудовом процессе в рассказе о труде своих родетелей, закрепление представлений о Президенте и символике страны, о народных обычаях и традициях, о защитниках Родиины, формирование представлений об осевой линии и дорожных знаках; закреплять умение проявлять уважение к противоположному полу и взрослым, бержно относиться к природе, проявлять положительные человеческие качества в общении с окружающими</v>
      </c>
      <c r="F11" s="39" t="s">
        <v>154</v>
      </c>
      <c r="G11" s="40" t="s">
        <v>155</v>
      </c>
    </row>
    <row r="16">
      <c r="C16" s="43"/>
      <c r="D16" s="43" t="s">
        <v>70</v>
      </c>
      <c r="E16" s="43" t="s">
        <v>58</v>
      </c>
      <c r="F16" s="43" t="s">
        <v>61</v>
      </c>
      <c r="G16" s="43" t="s">
        <v>64</v>
      </c>
      <c r="H16" s="44" t="s">
        <v>67</v>
      </c>
    </row>
    <row r="17">
      <c r="C17" s="43" t="s">
        <v>36</v>
      </c>
      <c r="D17" s="43">
        <f>'старт'!E14</f>
        <v>3</v>
      </c>
      <c r="E17" s="43">
        <f>'старт'!F14</f>
        <v>1</v>
      </c>
      <c r="F17" s="43">
        <f>'старт'!G14</f>
        <v>1</v>
      </c>
      <c r="G17" s="43">
        <f>'старт'!H14</f>
        <v>1</v>
      </c>
      <c r="H17" s="44">
        <f>'старт'!I14</f>
        <v>1</v>
      </c>
    </row>
    <row r="18">
      <c r="C18" s="43" t="s">
        <v>37</v>
      </c>
      <c r="D18" s="43">
        <f>'промежут'!E14</f>
        <v>3</v>
      </c>
      <c r="E18" s="43">
        <f>'промежут'!F14</f>
        <v>1</v>
      </c>
      <c r="F18" s="43">
        <f>'промежут'!G14</f>
        <v>1</v>
      </c>
      <c r="G18" s="43">
        <f>'промежут'!H14</f>
        <v>2</v>
      </c>
      <c r="H18" s="44">
        <f>'промежут'!I14</f>
        <v>2</v>
      </c>
    </row>
    <row r="19">
      <c r="C19" s="43" t="s">
        <v>38</v>
      </c>
      <c r="D19" s="43">
        <f>'итог'!E14</f>
        <v>3</v>
      </c>
      <c r="E19" s="43">
        <f>'итог'!F14</f>
        <v>1</v>
      </c>
      <c r="F19" s="43">
        <f>'итог'!G14</f>
        <v>2</v>
      </c>
      <c r="G19" s="43">
        <f>'итог'!H14</f>
        <v>2</v>
      </c>
      <c r="H19" s="44">
        <f>'итог'!I14</f>
        <v>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63.7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75.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6.7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9.29"/>
    <col customWidth="1" min="4" max="7" width="30.71"/>
    <col customWidth="1" min="8" max="8" width="15.86"/>
    <col customWidth="1" min="9" max="9" width="8.71"/>
    <col customWidth="1" min="10" max="10" width="37.14"/>
    <col customWidth="1" min="11" max="11" width="8.71"/>
    <col customWidth="1" min="12" max="12" width="35.57"/>
    <col customWidth="1" min="13" max="13" width="8.71"/>
    <col customWidth="1" min="14" max="14" width="37.29"/>
    <col customWidth="1" min="15" max="15" width="8.71"/>
    <col customWidth="1" min="16" max="16" width="36.71"/>
    <col customWidth="1" min="17" max="17" width="8.71"/>
    <col customWidth="1" min="18" max="18" width="36.57"/>
    <col customWidth="1" min="19" max="26" width="8.71"/>
  </cols>
  <sheetData>
    <row r="2">
      <c r="D2" s="48" t="s">
        <v>116</v>
      </c>
    </row>
    <row r="4">
      <c r="C4" s="35" t="s">
        <v>156</v>
      </c>
    </row>
    <row r="6" ht="69.75" customHeight="1">
      <c r="C6" s="36" t="s">
        <v>50</v>
      </c>
      <c r="D6" s="36" t="s">
        <v>51</v>
      </c>
      <c r="E6" s="36" t="s">
        <v>52</v>
      </c>
      <c r="F6" s="36" t="s">
        <v>53</v>
      </c>
      <c r="G6" s="37" t="s">
        <v>54</v>
      </c>
    </row>
    <row r="7" ht="69.75" customHeight="1">
      <c r="C7" s="37" t="s">
        <v>55</v>
      </c>
      <c r="D7" s="38" t="str">
        <f>IF(D17="","",VLOOKUP(D17,$I$100:$J$102,2,TRUE))</f>
        <v>Учить правильно  выполненять элементы спортивных игр, применять их в свободной двигательной активности, закреплять интерес к физическим упражнениям и закаливающим процедурам, , развивать навыки самообслуживания, формировать знание основных полезных продуктов питания, умение обращаться к взрослому за помощью при ощущении физической боли у себя или других детей</v>
      </c>
      <c r="E7" s="38" t="str">
        <f>IF(D18="","",VLOOKUP(D18,$I$105:$J$107,2,TRUE))</f>
        <v>Закреплять умение выполнять упражнения на пресс, полуприседания, приседания и другие силовые упражнения, перестраиваться из ширенги в коллону по одному, по два, по три, формировать навык выполнения спортивных упражнений, закаливающих процедур, закреплять правила безопасного поведения дома и на улице.</v>
      </c>
      <c r="F7" s="38" t="str">
        <f>IF(D19="","",VLOOKUP(D19,$I$110:$J$112,2,TRUE))</f>
        <v>Расширять и совершенствоваь двигаельные навыки, технику выолнения основных движений, развивать умение выполнять музыкально-ритмические движения вразном темпе в соответствии с сопровождением, развивать интерес к выполнению утренней гимнастики, представление о витаминах и полезных продуктах</v>
      </c>
      <c r="G7" s="40" t="s">
        <v>157</v>
      </c>
      <c r="H7" s="41"/>
    </row>
    <row r="8" ht="69.75" customHeight="1">
      <c r="C8" s="37" t="s">
        <v>58</v>
      </c>
      <c r="D8" s="38" t="str">
        <f>IF(E17="","",VLOOKUP(E17,$K$100:$L$102,2,TRUE))</f>
        <v>Продолжать работу над автаматизацией звуков, введение в словарь слов с противоположным значением, формировать умение рассказывать знакомые произведения, сохраняя последовательность, называть названия понравившихся  художественных произведений, форомировать первоначальное представление о терминах "слово" и "звук", умение правильно держать карандаш и ручку, формировать умение произносить слова и словосочетания, необходимые для общения с окружающими на казахском языке. 
</v>
      </c>
      <c r="E8" s="38" t="str">
        <f>IF(E18="","",VLOOKUP(E18,$K$105:$L$107,2,TRUE))</f>
        <v>Развивать звуковой аппарат, закреплять умение сравнивать слова по звучанию,  развитие и обогащение словаря в ходе формирования представлений и знаний об окружающем мире, формирование умения выстраивать правильную формулировку основной мысли, использования средств выразительности для передачи особенностей персонажа, чувствовать характер повествоания, развивать умение определять количество слогов в слове, правильно держать ручку, обводить предметные рисунки, формировать умение произносить слова и предложения со словами, обозначающими цвет, величину, количество предметов и действия с ними на казахском языке</v>
      </c>
      <c r="F8" s="39" t="s">
        <v>158</v>
      </c>
      <c r="G8" s="40" t="s">
        <v>159</v>
      </c>
    </row>
    <row r="9" ht="69.75" customHeight="1">
      <c r="C9" s="37" t="s">
        <v>61</v>
      </c>
      <c r="D9" s="38" t="str">
        <f>IF(F17="","",VLOOKUP(F17,$M$100:$N$102,2,TRUE))</f>
        <v>Закреплять умение обобщать числовые значения на основе сравнения групп, называть части суток: утро, день, ночь, сравнивать геометрические фигруры и предметы по величине,  формировать навык преобразования листов бумаги в комочки, спирали, петли, склеивания деталей между собой, собирания композиции, развитие представлений о живой природе, условиях, необходимых для роста растений и животных, умение проявлять сочуствие, сопререживание живым существам</v>
      </c>
      <c r="E9" s="38" t="str">
        <f>IF(F18="","",VLOOKUP(F18,$M$105:$N$107,2,TRUE))</f>
        <v>Обучение прямого и обратного счета в пределах 7, закрепление представлений об образовании чисел в прделах 7,  развивать умение использовать в речи математические термины,отражающие отношения между предметами по величине, упражнять в умении называть и различать геометрические фигуры (круг, овал, треугольник, прямоугольник) и геометрические тела (шар, куб, цилиндр), формировать представление о том, что утро, день, вечер и ночь составляют сутки, закреплять умение рисовать точки и прямые линии в тетради в клетку; закреплять знание основных деталей строительного материала, умение создавать разные по величине конструкции, используя одни и те же способы для получения разных материалов, формировать навык конструирования из природного и бросового материала; расширять умение различать и называть животных и их детенышей, обитающих на территории Казахстана,  развивать первоначальные навыки ухода за растеними и животными уголка природы, формировать представление о росте и развитии живых организмов, вызывать интерес к эксперементированию со знакомыми материалами.</v>
      </c>
      <c r="F9" s="39" t="s">
        <v>160</v>
      </c>
      <c r="G9" s="40" t="s">
        <v>161</v>
      </c>
    </row>
    <row r="10" ht="69.75" customHeight="1">
      <c r="C10" s="37" t="s">
        <v>64</v>
      </c>
      <c r="D10" s="38" t="str">
        <f>IF(G17="","",VLOOKUP(G17,$O$100:$P$102,2,TRUE))</f>
        <v>Совершенствовать умение рисовать деревья, животных, предметы с учетом их особенностей, использовать в рисунке яркие и бледные тона, закрепление навыков лепки посуды по мотивам народных глиняных изделий из целого куска, вдавливая для получения полой формы, развивать технические навыки пользования ножницами, представление о пано, выполнении декоративных копозиций по замыслу, совершенствовать умение играть на детских музыкальных инструментах, слушать игру взрослого на разных музыкальных и шумовых инструментах.
    </v>
      </c>
      <c r="E10" s="38" t="str">
        <f>IF(G18="","",VLOOKUP(G18,$O$105:$P$107,2,TRUE))</f>
        <v>Закреплять умение передавть округлую, четырехугольную, сложную форму при рисовании предметов, развивать технические навыки пользования акварелью,  кистью, пользуясь приемом прижамания кисти к бумаге плашмя, держа ее наклонно и вертикально для рисования лииний разной ширины, закреплять умение располагать элементы казахского орнамента в центре и по краям; закреплять умение лепить с натуры и по представлению пользуясь движениями всей кисти руки и, главным образом, пальцами, сглаживать поверхность влажной тряпочкой, создавать сюжет с однородными предметами, располагая несколько фигурок на одной подставке; совершенствовать умение пользоваться ножницами: разрезать полоски на прямоугольники, квадраты на тругольники, круглую и овальную форму, срезая уголки у квадрата или прямоугольника, развивать желание участвовать в коллективных работах, составлять узоры из геометрических форм и готовых выкроек, украшать ими казахскую бытовую утварь; Закреплять умение передавать настроение песни, петь легким, подвижным звуком, слушать и воспринимать казахскую народную музыку - на примере композиторов кюйши -Курмангазы, кобызиста Коркыт, формировать умение чувствовать танцевальный характер музыки, двигаться в соответствии с ней, исполнять на ударных музыкальных инструментах попевки вместе с группой</v>
      </c>
      <c r="F10" s="39" t="s">
        <v>162</v>
      </c>
      <c r="G10" s="40" t="s">
        <v>163</v>
      </c>
    </row>
    <row r="11" ht="69.75" customHeight="1">
      <c r="C11" s="42" t="s">
        <v>67</v>
      </c>
      <c r="D11" s="38" t="str">
        <f>IF(H17="","",VLOOKUP(H17,$Q$100:$R$102,2,TRUE))</f>
        <v>Совершенствовать умение выполнять в предметно-пространственной развивающей среде игровые действия, отражающие семейные отношения и труд взрослых, расширять знания о декоративном искусстве, музыкальных инструментах казахов, развивать умение знать и называть столицу страны - Нұз-Султан, ее достопримечательности, формировать представление о  проезжей части и светофоре; Формировать представление о человеческих качествах: доброте, любви, вежливости, честности</v>
      </c>
      <c r="E11" s="38" t="str">
        <f>IF(H18="","",VLOOKUP(H18,$Q$105:$R$107,2,TRUE))</f>
        <v>Закреплять понятие о родственных связях, умение называть свой возраст, полное имя, фамилию, отчество и имя отчество родителей, других членов семьи, закроеплять умение самостоятельно называть и определять материалы, из которыхх сделаны предметы, закрепление зананий о назначении бытовой техники и транспортных средств, формирование представлений о содержании, харктере и значении результатов труда людей разных профессий, формировать правила поведения при исполнении государственного гимна, расширять представления о почетной обязанности защищать свою Родину и служить в Армии, продолжать работу по  знакомству с перекрестком, учить переходить проезжую часть в соответствии с сигналами светофора; развивать умение различать плохие и хорошие поступки, выражать свое настроение через рисунок</v>
      </c>
      <c r="F11" s="39" t="s">
        <v>164</v>
      </c>
      <c r="G11" s="40" t="s">
        <v>165</v>
      </c>
    </row>
    <row r="16">
      <c r="C16" s="43"/>
      <c r="D16" s="43" t="s">
        <v>70</v>
      </c>
      <c r="E16" s="43" t="s">
        <v>58</v>
      </c>
      <c r="F16" s="43" t="s">
        <v>61</v>
      </c>
      <c r="G16" s="43" t="s">
        <v>64</v>
      </c>
      <c r="H16" s="44" t="s">
        <v>67</v>
      </c>
    </row>
    <row r="17">
      <c r="C17" s="43" t="s">
        <v>36</v>
      </c>
      <c r="D17" s="43">
        <f>'старт'!E15</f>
        <v>1</v>
      </c>
      <c r="E17" s="43">
        <f>'старт'!F15</f>
        <v>1</v>
      </c>
      <c r="F17" s="43">
        <f>'старт'!G15</f>
        <v>1</v>
      </c>
      <c r="G17" s="43">
        <f>'старт'!H15</f>
        <v>1</v>
      </c>
      <c r="H17" s="44">
        <f>'старт'!I15</f>
        <v>1</v>
      </c>
    </row>
    <row r="18">
      <c r="C18" s="43" t="s">
        <v>37</v>
      </c>
      <c r="D18" s="43">
        <f>'промежут'!E15</f>
        <v>1</v>
      </c>
      <c r="E18" s="43">
        <f>'промежут'!F15</f>
        <v>1</v>
      </c>
      <c r="F18" s="43">
        <f>'промежут'!G15</f>
        <v>1</v>
      </c>
      <c r="G18" s="43">
        <f>'промежут'!H15</f>
        <v>1</v>
      </c>
      <c r="H18" s="44">
        <f>'промежут'!I15</f>
        <v>1</v>
      </c>
    </row>
    <row r="19">
      <c r="C19" s="43" t="s">
        <v>38</v>
      </c>
      <c r="D19" s="43">
        <f>'итог'!E15</f>
        <v>1</v>
      </c>
      <c r="E19" s="43">
        <f>'итог'!F15</f>
        <v>1</v>
      </c>
      <c r="F19" s="43">
        <f>'итог'!G15</f>
        <v>1</v>
      </c>
      <c r="G19" s="43">
        <f>'итог'!H15</f>
        <v>1</v>
      </c>
      <c r="H19" s="44">
        <f>'итог'!I15</f>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J98" s="45" t="s">
        <v>55</v>
      </c>
      <c r="L98" s="45" t="s">
        <v>58</v>
      </c>
      <c r="N98" s="45" t="s">
        <v>61</v>
      </c>
      <c r="P98" s="45" t="s">
        <v>64</v>
      </c>
      <c r="R98" s="45" t="s">
        <v>67</v>
      </c>
    </row>
    <row r="99" ht="15.75" customHeight="1"/>
    <row r="100" ht="58.5" customHeight="1">
      <c r="I100" s="29">
        <v>1.0</v>
      </c>
      <c r="J100" s="46" t="s">
        <v>71</v>
      </c>
      <c r="K100" s="29">
        <v>1.0</v>
      </c>
      <c r="L100" s="46" t="s">
        <v>72</v>
      </c>
      <c r="M100" s="47">
        <v>1.0</v>
      </c>
      <c r="N100" s="46" t="s">
        <v>73</v>
      </c>
      <c r="O100" s="46">
        <v>1.0</v>
      </c>
      <c r="P100" s="46" t="s">
        <v>74</v>
      </c>
      <c r="Q100" s="46">
        <v>1.0</v>
      </c>
      <c r="R100" s="46" t="s">
        <v>75</v>
      </c>
    </row>
    <row r="101" ht="15.75" customHeight="1">
      <c r="I101" s="29">
        <v>1.6</v>
      </c>
      <c r="J101" s="46" t="s">
        <v>76</v>
      </c>
      <c r="K101" s="29">
        <v>1.6</v>
      </c>
      <c r="L101" s="46" t="s">
        <v>77</v>
      </c>
      <c r="M101" s="29">
        <v>1.6</v>
      </c>
      <c r="N101" s="46" t="s">
        <v>78</v>
      </c>
      <c r="O101" s="29">
        <v>1.6</v>
      </c>
      <c r="P101" s="46" t="s">
        <v>79</v>
      </c>
      <c r="Q101" s="29">
        <v>1.6</v>
      </c>
      <c r="R101" s="46" t="s">
        <v>80</v>
      </c>
    </row>
    <row r="102" ht="15.75" customHeight="1">
      <c r="I102" s="29">
        <v>2.6</v>
      </c>
      <c r="J102" s="46" t="s">
        <v>81</v>
      </c>
      <c r="K102" s="29">
        <v>2.6</v>
      </c>
      <c r="L102" s="46" t="s">
        <v>82</v>
      </c>
      <c r="M102" s="29">
        <v>2.6</v>
      </c>
      <c r="N102" s="46" t="s">
        <v>83</v>
      </c>
      <c r="O102" s="29">
        <v>2.6</v>
      </c>
      <c r="P102" s="46" t="s">
        <v>84</v>
      </c>
      <c r="Q102" s="29">
        <v>2.6</v>
      </c>
      <c r="R102" s="46" t="s">
        <v>85</v>
      </c>
    </row>
    <row r="103" ht="15.75" customHeight="1"/>
    <row r="104" ht="15.75" customHeight="1"/>
    <row r="105" ht="15.75" customHeight="1">
      <c r="I105" s="29">
        <v>1.0</v>
      </c>
      <c r="J105" s="46" t="s">
        <v>86</v>
      </c>
      <c r="K105" s="29">
        <v>1.0</v>
      </c>
      <c r="L105" s="46" t="s">
        <v>87</v>
      </c>
      <c r="M105" s="47">
        <v>1.0</v>
      </c>
      <c r="N105" s="46" t="s">
        <v>88</v>
      </c>
      <c r="O105" s="46">
        <v>1.0</v>
      </c>
      <c r="P105" s="46" t="s">
        <v>89</v>
      </c>
      <c r="Q105" s="46">
        <v>1.0</v>
      </c>
      <c r="R105" s="46" t="s">
        <v>90</v>
      </c>
    </row>
    <row r="106" ht="69.75" customHeight="1">
      <c r="I106" s="29">
        <v>1.6</v>
      </c>
      <c r="J106" s="46" t="s">
        <v>91</v>
      </c>
      <c r="K106" s="29">
        <v>1.6</v>
      </c>
      <c r="L106" s="46" t="s">
        <v>92</v>
      </c>
      <c r="M106" s="29">
        <v>1.6</v>
      </c>
      <c r="N106" s="46" t="s">
        <v>93</v>
      </c>
      <c r="O106" s="29">
        <v>1.6</v>
      </c>
      <c r="P106" s="46" t="s">
        <v>94</v>
      </c>
      <c r="Q106" s="29">
        <v>1.6</v>
      </c>
      <c r="R106" s="46" t="s">
        <v>95</v>
      </c>
    </row>
    <row r="107" ht="15.75" customHeight="1">
      <c r="I107" s="29">
        <v>2.6</v>
      </c>
      <c r="J107" s="46" t="s">
        <v>96</v>
      </c>
      <c r="K107" s="29">
        <v>2.6</v>
      </c>
      <c r="L107" s="46" t="s">
        <v>97</v>
      </c>
      <c r="M107" s="29">
        <v>2.6</v>
      </c>
      <c r="N107" s="46" t="s">
        <v>98</v>
      </c>
      <c r="O107" s="29">
        <v>2.6</v>
      </c>
      <c r="P107" s="46" t="s">
        <v>99</v>
      </c>
      <c r="Q107" s="29">
        <v>2.6</v>
      </c>
      <c r="R107" s="46" t="s">
        <v>100</v>
      </c>
    </row>
    <row r="108" ht="15.75" customHeight="1"/>
    <row r="109" ht="15.75" customHeight="1"/>
    <row r="110" ht="62.25" customHeight="1">
      <c r="I110" s="29">
        <v>1.0</v>
      </c>
      <c r="J110" s="46" t="s">
        <v>101</v>
      </c>
      <c r="K110" s="29">
        <v>1.0</v>
      </c>
      <c r="L110" s="46" t="s">
        <v>102</v>
      </c>
      <c r="M110" s="47">
        <v>1.0</v>
      </c>
      <c r="N110" s="46" t="s">
        <v>103</v>
      </c>
      <c r="O110" s="46">
        <v>1.0</v>
      </c>
      <c r="P110" s="46" t="s">
        <v>104</v>
      </c>
      <c r="Q110" s="46">
        <v>1.0</v>
      </c>
      <c r="R110" s="46" t="s">
        <v>105</v>
      </c>
    </row>
    <row r="111" ht="15.75" customHeight="1">
      <c r="I111" s="29">
        <v>1.6</v>
      </c>
      <c r="J111" s="46" t="s">
        <v>106</v>
      </c>
      <c r="K111" s="29">
        <v>1.6</v>
      </c>
      <c r="L111" s="46" t="s">
        <v>107</v>
      </c>
      <c r="M111" s="29">
        <v>1.6</v>
      </c>
      <c r="N111" s="46" t="s">
        <v>108</v>
      </c>
      <c r="O111" s="29">
        <v>1.6</v>
      </c>
      <c r="P111" s="46" t="s">
        <v>109</v>
      </c>
      <c r="Q111" s="29">
        <v>1.6</v>
      </c>
      <c r="R111" s="46" t="s">
        <v>110</v>
      </c>
    </row>
    <row r="112" ht="15.75" customHeight="1">
      <c r="I112" s="29">
        <v>2.6</v>
      </c>
      <c r="J112" s="46" t="s">
        <v>111</v>
      </c>
      <c r="K112" s="29">
        <v>2.6</v>
      </c>
      <c r="L112" s="46" t="s">
        <v>112</v>
      </c>
      <c r="M112" s="29">
        <v>2.6</v>
      </c>
      <c r="N112" s="46" t="s">
        <v>113</v>
      </c>
      <c r="O112" s="29">
        <v>2.6</v>
      </c>
      <c r="P112" s="46" t="s">
        <v>114</v>
      </c>
      <c r="Q112" s="29">
        <v>2.6</v>
      </c>
      <c r="R112" s="46" t="s">
        <v>115</v>
      </c>
    </row>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2:F2"/>
    <mergeCell ref="C4:G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2018-12-11T18:46:57Z</dcterms:created>
  <dc:creator>Windows User</dc:creator>
</cp:coreProperties>
</file>