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2270" windowHeight="8535" activeTab="1"/>
  </bookViews>
  <sheets>
    <sheet name="от 4-х старт" sheetId="9" r:id="rId1"/>
    <sheet name="от 4-х итог" sheetId="2" r:id="rId2"/>
  </sheets>
  <definedNames>
    <definedName name="_xlnm._FilterDatabase" localSheetId="1" hidden="1">'от 4-х итог'!$B$6:$K$32</definedName>
    <definedName name="_xlnm._FilterDatabase" localSheetId="0" hidden="1">'от 4-х старт'!$L$1:$L$36</definedName>
  </definedNames>
  <calcPr calcId="145621"/>
</workbook>
</file>

<file path=xl/calcChain.xml><?xml version="1.0" encoding="utf-8"?>
<calcChain xmlns="http://schemas.openxmlformats.org/spreadsheetml/2006/main">
  <c r="J28" i="9" l="1"/>
  <c r="K28" i="9"/>
  <c r="L28" i="9"/>
  <c r="J27" i="9"/>
  <c r="K27" i="9"/>
  <c r="L27" i="9"/>
  <c r="J9" i="9" l="1"/>
  <c r="K9" i="9"/>
  <c r="L9" i="9" s="1"/>
  <c r="K10" i="9"/>
  <c r="L10" i="9" s="1"/>
  <c r="J11" i="9"/>
  <c r="K11" i="9"/>
  <c r="L11" i="9" s="1"/>
  <c r="J12" i="9"/>
  <c r="K12" i="9"/>
  <c r="L12" i="9" s="1"/>
  <c r="K13" i="9"/>
  <c r="J14" i="9"/>
  <c r="K14" i="9"/>
  <c r="L14" i="9" s="1"/>
  <c r="J15" i="9"/>
  <c r="K15" i="9"/>
  <c r="J16" i="9"/>
  <c r="K16" i="9"/>
  <c r="L16" i="9" s="1"/>
  <c r="J17" i="9"/>
  <c r="K17" i="9"/>
  <c r="L17" i="9"/>
  <c r="J18" i="9"/>
  <c r="K18" i="9"/>
  <c r="L18" i="9" s="1"/>
  <c r="J19" i="9"/>
  <c r="K19" i="9"/>
  <c r="L19" i="9" s="1"/>
  <c r="J20" i="9"/>
  <c r="K20" i="9"/>
  <c r="L20" i="9" s="1"/>
  <c r="J21" i="9"/>
  <c r="K21" i="9"/>
  <c r="L21" i="9" s="1"/>
  <c r="J22" i="9"/>
  <c r="K22" i="9"/>
  <c r="L22" i="9" s="1"/>
  <c r="J23" i="9"/>
  <c r="K23" i="9"/>
  <c r="L23" i="9" s="1"/>
  <c r="J24" i="9"/>
  <c r="K24" i="9"/>
  <c r="J25" i="9"/>
  <c r="K25" i="9"/>
  <c r="L25" i="9" s="1"/>
  <c r="J26" i="9"/>
  <c r="K26" i="9"/>
  <c r="L26" i="9" s="1"/>
</calcChain>
</file>

<file path=xl/sharedStrings.xml><?xml version="1.0" encoding="utf-8"?>
<sst xmlns="http://schemas.openxmlformats.org/spreadsheetml/2006/main" count="111" uniqueCount="63">
  <si>
    <t xml:space="preserve">Лист наблюдения  </t>
  </si>
  <si>
    <t>Образовательная область "Здоровье"</t>
  </si>
  <si>
    <t>№</t>
  </si>
  <si>
    <t>Ф.И.ребенка</t>
  </si>
  <si>
    <t>Физическая культура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</si>
  <si>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</si>
  <si>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</si>
  <si>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</si>
  <si>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</si>
  <si>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</si>
  <si>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Б (І уровень)</t>
  </si>
  <si>
    <t>В (ІІ уровень)</t>
  </si>
  <si>
    <t>Г (ІІІ уровень)</t>
  </si>
  <si>
    <t>А (всего детей)</t>
  </si>
  <si>
    <t>І ур</t>
  </si>
  <si>
    <t>ІІ ур</t>
  </si>
  <si>
    <t>ІІІ ур</t>
  </si>
  <si>
    <t xml:space="preserve">Б (I уровень) </t>
  </si>
  <si>
    <t xml:space="preserve">В (II уровень) </t>
  </si>
  <si>
    <t>Г (III уровень)</t>
  </si>
  <si>
    <t>4-Зд.1 выполняет основные движения</t>
  </si>
  <si>
    <t>4-Зд.2 перестраивается в колонну по одному, в круг, находит свое место в строю</t>
  </si>
  <si>
    <t>4-Зд.3 принимает нужное исходное положение, соблюдает последовательность выполнения</t>
  </si>
  <si>
    <t>4-Зд.4 катается с невысокой горки; катают друг друга</t>
  </si>
  <si>
    <t>4-Зд.5 умеет кататься на трехколесном велосипеде, погружается в воду, играет в воде</t>
  </si>
  <si>
    <t>4-Зд.6 проявляет самостоятельность при выполнении культурно-гигиенических навыков</t>
  </si>
  <si>
    <t>4-Зд.1 владеет двигательными навыками и техникой выполнения основных движений</t>
  </si>
  <si>
    <t>4-Зд.2 проявляет интерес к физическим упражнениям и закаливающим процедурам</t>
  </si>
  <si>
    <t>4-Зд.3 умеет выполнять комплексы утренней гимнастики по показу педагога</t>
  </si>
  <si>
    <t>4-Зд.4 самостоятельно играет в различные игры и соблюдает правила игры</t>
  </si>
  <si>
    <t>4-Зд.5 выполняет элементы спортивных игр, владеет видами закаливания, навыками самообслуживания</t>
  </si>
  <si>
    <t xml:space="preserve">Учебный год: _2022-2023       Группа:_"Күн"_     Дата проведения:12.09.2022______ </t>
  </si>
  <si>
    <t>Талхадов Якъуб</t>
  </si>
  <si>
    <t>Шерхан Сағадат</t>
  </si>
  <si>
    <t>Блощицин Платон</t>
  </si>
  <si>
    <t>Дабысбаева Айша</t>
  </si>
  <si>
    <t>Колыбай Бейбарас</t>
  </si>
  <si>
    <t>Бейсембай Дарын</t>
  </si>
  <si>
    <t>Ошимов Ерасыл</t>
  </si>
  <si>
    <t>Талғат Інжу</t>
  </si>
  <si>
    <t>Дуйсенбай Айзере</t>
  </si>
  <si>
    <t>Абдуллаева Амина</t>
  </si>
  <si>
    <t>Ерполат Інжу</t>
  </si>
  <si>
    <t>Ажимурат Аксезім</t>
  </si>
  <si>
    <t>Медетқызы Альбина</t>
  </si>
  <si>
    <t>Седухина Анна</t>
  </si>
  <si>
    <t>Сансызбаев Адиль</t>
  </si>
  <si>
    <t>Селезнев Глеб</t>
  </si>
  <si>
    <t>I-ур</t>
  </si>
  <si>
    <t xml:space="preserve">Учебный год: _2022-2023_       Группа:_"Күн"_     Дата проведения:_15.05.2023__ </t>
  </si>
  <si>
    <t>Жұбатхан Сара</t>
  </si>
  <si>
    <t>Максутов Амир</t>
  </si>
  <si>
    <t>Кочмарева Анастасия</t>
  </si>
  <si>
    <t>Комарова Вероника</t>
  </si>
  <si>
    <t>Жук Иван</t>
  </si>
  <si>
    <t>III-ур</t>
  </si>
  <si>
    <t>Колыбай Бейбарыс</t>
  </si>
  <si>
    <t>Дүйсенбек Алихан</t>
  </si>
  <si>
    <t>Мылтыхбай Медина</t>
  </si>
  <si>
    <t xml:space="preserve">результатов диагностики стартового контроля в старшей группе (от 4-х лет) </t>
  </si>
  <si>
    <t>47.3</t>
  </si>
  <si>
    <t>Абу Данияр</t>
  </si>
  <si>
    <t xml:space="preserve">результатов диагностики итогового контроля в старшей группе (от 4 -х лет)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</si>
</sst>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  <xf numFmtId="0" fontId="1" fillId="3" borderId="4" xfId="0" applyFont="1" applyFill="1" applyBorder="1"/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2"/>
  <sheetViews>
    <sheetView topLeftCell="A13" zoomScale="95" zoomScaleNormal="95" workbookViewId="0">
      <selection activeCell="C9" sqref="C9:C28"/>
    </sheetView>
  </sheetViews>
  <sheetFormatPr defaultRowHeight="15" x14ac:dyDescent="0.25"/>
  <cols>
    <col min="2" max="2" width="4.7109375" customWidth="1"/>
    <col min="3" max="3" width="20.5703125" customWidth="1"/>
    <col min="4" max="4" width="5" customWidth="1"/>
    <col min="5" max="5" width="8.85546875" customWidth="1"/>
    <col min="6" max="6" width="10.140625" customWidth="1"/>
    <col min="7" max="7" width="7.7109375" customWidth="1"/>
    <col min="8" max="8" width="8.5703125" customWidth="1"/>
    <col min="9" max="9" width="9.85546875" customWidth="1"/>
    <col min="12" max="12" width="10.5703125" customWidth="1"/>
  </cols>
  <sheetData>
    <row r="2" spans="1:13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x14ac:dyDescent="0.25">
      <c r="A3" s="21" t="s">
        <v>59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x14ac:dyDescent="0.25">
      <c r="A4" s="22" t="s">
        <v>31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6" spans="1:13" x14ac:dyDescent="0.25">
      <c r="B6" s="23" t="s">
        <v>1</v>
      </c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3" x14ac:dyDescent="0.25">
      <c r="B7" s="24" t="s">
        <v>2</v>
      </c>
      <c r="C7" s="24" t="s">
        <v>3</v>
      </c>
      <c r="D7" s="25" t="s">
        <v>4</v>
      </c>
      <c r="E7" s="26"/>
      <c r="F7" s="26"/>
      <c r="G7" s="26"/>
      <c r="H7" s="26"/>
      <c r="I7" s="27"/>
      <c r="J7" s="28" t="s">
        <v>5</v>
      </c>
      <c r="K7" s="30" t="s">
        <v>6</v>
      </c>
      <c r="L7" s="32" t="s">
        <v>7</v>
      </c>
    </row>
    <row r="8" spans="1:13" ht="225" customHeight="1" x14ac:dyDescent="0.25">
      <c r="B8" s="24"/>
      <c r="C8" s="24"/>
      <c r="D8" s="10" t="s">
        <v>20</v>
      </c>
      <c r="E8" s="10" t="s">
        <v>21</v>
      </c>
      <c r="F8" s="10" t="s">
        <v>22</v>
      </c>
      <c r="G8" s="10" t="s">
        <v>23</v>
      </c>
      <c r="H8" s="10" t="s">
        <v>24</v>
      </c>
      <c r="I8" s="10" t="s">
        <v>25</v>
      </c>
      <c r="J8" s="29"/>
      <c r="K8" s="31"/>
      <c r="L8" s="32"/>
    </row>
    <row r="9" spans="1:13" x14ac:dyDescent="0.25">
      <c r="B9" s="2">
        <v>1</v>
      </c>
      <c r="C9" s="13" t="s">
        <v>57</v>
      </c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1</v>
      </c>
      <c r="J9" s="7">
        <f>SUM(D9:I9)</f>
        <v>11</v>
      </c>
      <c r="K9" s="8">
        <f>AVERAGE(D9:I9)</f>
        <v>1.8333333333333333</v>
      </c>
      <c r="L9" s="11" t="str">
        <f>IF(D9="","",VLOOKUP(K9,$J$90:$K$92,2,TRUE))</f>
        <v>ІІ ур</v>
      </c>
    </row>
    <row r="10" spans="1:13" x14ac:dyDescent="0.25">
      <c r="B10" s="2">
        <v>2</v>
      </c>
      <c r="C10" s="13" t="s">
        <v>40</v>
      </c>
      <c r="D10" s="2">
        <v>2</v>
      </c>
      <c r="E10" s="2">
        <v>2</v>
      </c>
      <c r="F10" s="2">
        <v>1</v>
      </c>
      <c r="G10" s="2">
        <v>2</v>
      </c>
      <c r="H10" s="2">
        <v>2</v>
      </c>
      <c r="I10" s="2">
        <v>2</v>
      </c>
      <c r="J10" s="7">
        <v>11</v>
      </c>
      <c r="K10" s="8">
        <f t="shared" ref="K10:K28" si="0">AVERAGE(D10,E10,F10,G10,H10,I10)</f>
        <v>1.8333333333333333</v>
      </c>
      <c r="L10" s="11" t="str">
        <f>IF(D10="","",VLOOKUP(K10,$J$90:$K$92,2,TRUE))</f>
        <v>ІІ ур</v>
      </c>
    </row>
    <row r="11" spans="1:13" x14ac:dyDescent="0.25">
      <c r="B11" s="2">
        <v>3</v>
      </c>
      <c r="C11" s="2" t="s">
        <v>34</v>
      </c>
      <c r="D11" s="2">
        <v>3</v>
      </c>
      <c r="E11" s="2">
        <v>3</v>
      </c>
      <c r="F11" s="2">
        <v>3</v>
      </c>
      <c r="G11" s="2">
        <v>2</v>
      </c>
      <c r="H11" s="2">
        <v>2</v>
      </c>
      <c r="I11" s="2">
        <v>3</v>
      </c>
      <c r="J11" s="7">
        <f t="shared" ref="J11:J28" si="1">SUM(D11:I11)</f>
        <v>16</v>
      </c>
      <c r="K11" s="8">
        <f t="shared" si="0"/>
        <v>2.6666666666666665</v>
      </c>
      <c r="L11" s="11" t="str">
        <f>IF(D11="","",VLOOKUP(K11,$J$90:$K$92,2,TRUE))</f>
        <v>ІІІ ур</v>
      </c>
    </row>
    <row r="12" spans="1:13" x14ac:dyDescent="0.25">
      <c r="B12" s="2">
        <v>4</v>
      </c>
      <c r="C12" s="2" t="s">
        <v>35</v>
      </c>
      <c r="D12" s="2">
        <v>3</v>
      </c>
      <c r="E12" s="2">
        <v>3</v>
      </c>
      <c r="F12" s="2">
        <v>3</v>
      </c>
      <c r="G12" s="2">
        <v>2</v>
      </c>
      <c r="H12" s="2">
        <v>2</v>
      </c>
      <c r="I12" s="2">
        <v>3</v>
      </c>
      <c r="J12" s="7">
        <f t="shared" si="1"/>
        <v>16</v>
      </c>
      <c r="K12" s="8">
        <f t="shared" si="0"/>
        <v>2.6666666666666665</v>
      </c>
      <c r="L12" s="11" t="str">
        <f>IF(D12="","",VLOOKUP(K12,$J$90:$K$92,2,TRUE))</f>
        <v>ІІІ ур</v>
      </c>
    </row>
    <row r="13" spans="1:13" x14ac:dyDescent="0.25">
      <c r="B13" s="2">
        <v>5</v>
      </c>
      <c r="C13" s="2" t="s">
        <v>41</v>
      </c>
      <c r="D13" s="2">
        <v>1</v>
      </c>
      <c r="E13" s="2">
        <v>1</v>
      </c>
      <c r="F13" s="2">
        <v>1</v>
      </c>
      <c r="G13" s="2">
        <v>1</v>
      </c>
      <c r="H13" s="2">
        <v>1</v>
      </c>
      <c r="I13" s="2">
        <v>1</v>
      </c>
      <c r="J13" s="7">
        <v>6</v>
      </c>
      <c r="K13" s="8">
        <f t="shared" si="0"/>
        <v>1</v>
      </c>
      <c r="L13" s="11" t="s">
        <v>48</v>
      </c>
    </row>
    <row r="14" spans="1:13" x14ac:dyDescent="0.25">
      <c r="B14" s="2">
        <v>6</v>
      </c>
      <c r="C14" s="12" t="s">
        <v>36</v>
      </c>
      <c r="D14" s="2">
        <v>3</v>
      </c>
      <c r="E14" s="2">
        <v>2</v>
      </c>
      <c r="F14" s="2">
        <v>2</v>
      </c>
      <c r="G14" s="2">
        <v>3</v>
      </c>
      <c r="H14" s="2">
        <v>2</v>
      </c>
      <c r="I14" s="2">
        <v>3</v>
      </c>
      <c r="J14" s="7">
        <f t="shared" si="1"/>
        <v>15</v>
      </c>
      <c r="K14" s="8">
        <f t="shared" si="0"/>
        <v>2.5</v>
      </c>
      <c r="L14" s="11" t="str">
        <f t="shared" ref="L14:L23" si="2">IF(D14="","",VLOOKUP(K14,$J$90:$K$92,2,TRUE))</f>
        <v>ІІ ур</v>
      </c>
    </row>
    <row r="15" spans="1:13" x14ac:dyDescent="0.25">
      <c r="B15" s="2">
        <v>7</v>
      </c>
      <c r="C15" s="12" t="s">
        <v>33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2">
        <v>1</v>
      </c>
      <c r="J15" s="7">
        <f t="shared" si="1"/>
        <v>6</v>
      </c>
      <c r="K15" s="8">
        <f t="shared" si="0"/>
        <v>1</v>
      </c>
      <c r="L15" s="11" t="s">
        <v>48</v>
      </c>
    </row>
    <row r="16" spans="1:13" x14ac:dyDescent="0.25">
      <c r="B16" s="2">
        <v>8</v>
      </c>
      <c r="C16" s="12" t="s">
        <v>42</v>
      </c>
      <c r="D16" s="2">
        <v>2</v>
      </c>
      <c r="E16" s="2">
        <v>1</v>
      </c>
      <c r="F16" s="2">
        <v>2</v>
      </c>
      <c r="G16" s="2">
        <v>2</v>
      </c>
      <c r="H16" s="2">
        <v>2</v>
      </c>
      <c r="I16" s="2">
        <v>2</v>
      </c>
      <c r="J16" s="7">
        <f t="shared" si="1"/>
        <v>11</v>
      </c>
      <c r="K16" s="8">
        <f t="shared" si="0"/>
        <v>1.8333333333333333</v>
      </c>
      <c r="L16" s="11" t="str">
        <f t="shared" si="2"/>
        <v>ІІ ур</v>
      </c>
    </row>
    <row r="17" spans="2:12" x14ac:dyDescent="0.25">
      <c r="B17" s="2">
        <v>9</v>
      </c>
      <c r="C17" s="12" t="s">
        <v>43</v>
      </c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2</v>
      </c>
      <c r="J17" s="7">
        <f t="shared" si="1"/>
        <v>12</v>
      </c>
      <c r="K17" s="8">
        <f t="shared" si="0"/>
        <v>2</v>
      </c>
      <c r="L17" s="11" t="str">
        <f t="shared" si="2"/>
        <v>ІІ ур</v>
      </c>
    </row>
    <row r="18" spans="2:12" x14ac:dyDescent="0.25">
      <c r="B18" s="2">
        <v>10</v>
      </c>
      <c r="C18" s="12" t="s">
        <v>44</v>
      </c>
      <c r="D18" s="2">
        <v>2</v>
      </c>
      <c r="E18" s="2">
        <v>2</v>
      </c>
      <c r="F18" s="2">
        <v>3</v>
      </c>
      <c r="G18" s="2">
        <v>2</v>
      </c>
      <c r="H18" s="2">
        <v>2</v>
      </c>
      <c r="I18" s="2">
        <v>1</v>
      </c>
      <c r="J18" s="7">
        <f t="shared" si="1"/>
        <v>12</v>
      </c>
      <c r="K18" s="8">
        <f t="shared" si="0"/>
        <v>2</v>
      </c>
      <c r="L18" s="11" t="str">
        <f t="shared" si="2"/>
        <v>ІІ ур</v>
      </c>
    </row>
    <row r="19" spans="2:12" ht="15" customHeight="1" x14ac:dyDescent="0.25">
      <c r="B19" s="14">
        <v>11</v>
      </c>
      <c r="C19" s="13" t="s">
        <v>45</v>
      </c>
      <c r="D19" s="2">
        <v>2</v>
      </c>
      <c r="E19" s="2">
        <v>1</v>
      </c>
      <c r="F19" s="2">
        <v>2</v>
      </c>
      <c r="G19" s="2">
        <v>3</v>
      </c>
      <c r="H19" s="2">
        <v>1</v>
      </c>
      <c r="I19" s="2">
        <v>3</v>
      </c>
      <c r="J19" s="7">
        <f t="shared" si="1"/>
        <v>12</v>
      </c>
      <c r="K19" s="8">
        <f t="shared" si="0"/>
        <v>2</v>
      </c>
      <c r="L19" s="11" t="str">
        <f t="shared" si="2"/>
        <v>ІІ ур</v>
      </c>
    </row>
    <row r="20" spans="2:12" x14ac:dyDescent="0.25">
      <c r="B20" s="2">
        <v>12</v>
      </c>
      <c r="C20" s="2" t="s">
        <v>46</v>
      </c>
      <c r="D20" s="2">
        <v>2</v>
      </c>
      <c r="E20" s="2">
        <v>2</v>
      </c>
      <c r="F20" s="2">
        <v>2</v>
      </c>
      <c r="G20" s="2">
        <v>1</v>
      </c>
      <c r="H20" s="2">
        <v>2</v>
      </c>
      <c r="I20" s="2">
        <v>2</v>
      </c>
      <c r="J20" s="7">
        <f t="shared" si="1"/>
        <v>11</v>
      </c>
      <c r="K20" s="8">
        <f t="shared" si="0"/>
        <v>1.8333333333333333</v>
      </c>
      <c r="L20" s="11" t="str">
        <f t="shared" si="2"/>
        <v>ІІ ур</v>
      </c>
    </row>
    <row r="21" spans="2:12" x14ac:dyDescent="0.25">
      <c r="B21" s="2">
        <v>13</v>
      </c>
      <c r="C21" s="2" t="s">
        <v>38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7">
        <f t="shared" si="1"/>
        <v>18</v>
      </c>
      <c r="K21" s="8">
        <f t="shared" si="0"/>
        <v>3</v>
      </c>
      <c r="L21" s="11" t="str">
        <f>IF(D21="","",VLOOKUP(K21,$J$90:$K$92,2,TRUE))</f>
        <v>ІІІ ур</v>
      </c>
    </row>
    <row r="22" spans="2:12" x14ac:dyDescent="0.25">
      <c r="B22" s="2">
        <v>14</v>
      </c>
      <c r="C22" s="2" t="s">
        <v>37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7">
        <f t="shared" si="1"/>
        <v>18</v>
      </c>
      <c r="K22" s="8">
        <f t="shared" si="0"/>
        <v>3</v>
      </c>
      <c r="L22" s="11" t="str">
        <f t="shared" si="2"/>
        <v>ІІІ ур</v>
      </c>
    </row>
    <row r="23" spans="2:12" x14ac:dyDescent="0.25">
      <c r="B23" s="2">
        <v>15</v>
      </c>
      <c r="C23" s="2" t="s">
        <v>39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7">
        <f t="shared" si="1"/>
        <v>18</v>
      </c>
      <c r="K23" s="8">
        <f t="shared" si="0"/>
        <v>3</v>
      </c>
      <c r="L23" s="11" t="str">
        <f t="shared" si="2"/>
        <v>ІІІ ур</v>
      </c>
    </row>
    <row r="24" spans="2:12" x14ac:dyDescent="0.25">
      <c r="B24" s="2">
        <v>16</v>
      </c>
      <c r="C24" s="2" t="s">
        <v>32</v>
      </c>
      <c r="D24" s="2">
        <v>1</v>
      </c>
      <c r="E24" s="2">
        <v>1</v>
      </c>
      <c r="F24" s="2">
        <v>1</v>
      </c>
      <c r="G24" s="2">
        <v>1</v>
      </c>
      <c r="H24" s="2">
        <v>1</v>
      </c>
      <c r="I24" s="2">
        <v>1</v>
      </c>
      <c r="J24" s="7">
        <f t="shared" si="1"/>
        <v>6</v>
      </c>
      <c r="K24" s="8">
        <f t="shared" si="0"/>
        <v>1</v>
      </c>
      <c r="L24" s="11" t="s">
        <v>48</v>
      </c>
    </row>
    <row r="25" spans="2:12" x14ac:dyDescent="0.25">
      <c r="B25" s="2">
        <v>17</v>
      </c>
      <c r="C25" s="2" t="s">
        <v>47</v>
      </c>
      <c r="D25" s="2">
        <v>1</v>
      </c>
      <c r="E25" s="2">
        <v>1</v>
      </c>
      <c r="F25" s="2">
        <v>1</v>
      </c>
      <c r="G25" s="2">
        <v>1</v>
      </c>
      <c r="H25" s="2">
        <v>1</v>
      </c>
      <c r="I25" s="2">
        <v>1</v>
      </c>
      <c r="J25" s="7">
        <f t="shared" si="1"/>
        <v>6</v>
      </c>
      <c r="K25" s="8">
        <f t="shared" si="0"/>
        <v>1</v>
      </c>
      <c r="L25" s="11" t="str">
        <f>IF(D25="","",VLOOKUP(K25,$J$90:$K$92,2,TRUE))</f>
        <v>І ур</v>
      </c>
    </row>
    <row r="26" spans="2:12" x14ac:dyDescent="0.25">
      <c r="B26" s="2">
        <v>18</v>
      </c>
      <c r="C26" s="2" t="s">
        <v>58</v>
      </c>
      <c r="D26" s="2">
        <v>2</v>
      </c>
      <c r="E26" s="2">
        <v>3</v>
      </c>
      <c r="F26" s="2">
        <v>3</v>
      </c>
      <c r="G26" s="2">
        <v>2</v>
      </c>
      <c r="H26" s="2">
        <v>3</v>
      </c>
      <c r="I26" s="2">
        <v>2</v>
      </c>
      <c r="J26" s="7">
        <f t="shared" si="1"/>
        <v>15</v>
      </c>
      <c r="K26" s="8">
        <f t="shared" si="0"/>
        <v>2.5</v>
      </c>
      <c r="L26" s="11" t="str">
        <f>IF(D26="","",VLOOKUP(K26,$J$90:$K$92,2,TRUE))</f>
        <v>ІІ ур</v>
      </c>
    </row>
    <row r="27" spans="2:12" x14ac:dyDescent="0.25">
      <c r="B27" s="16">
        <v>19</v>
      </c>
      <c r="C27" s="16" t="s">
        <v>50</v>
      </c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2</v>
      </c>
      <c r="J27" s="7">
        <f t="shared" si="1"/>
        <v>12</v>
      </c>
      <c r="K27" s="8">
        <f t="shared" si="0"/>
        <v>2</v>
      </c>
      <c r="L27" s="11" t="str">
        <f>IF(D27="","",VLOOKUP(K27,$J$90:$K$92,2,TRUE))</f>
        <v>ІІ ур</v>
      </c>
    </row>
    <row r="28" spans="2:12" x14ac:dyDescent="0.25">
      <c r="B28" s="16">
        <v>20</v>
      </c>
      <c r="C28" s="16" t="s">
        <v>51</v>
      </c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2</v>
      </c>
      <c r="J28" s="7">
        <f t="shared" si="1"/>
        <v>12</v>
      </c>
      <c r="K28" s="8">
        <f t="shared" si="0"/>
        <v>2</v>
      </c>
      <c r="L28" s="11" t="str">
        <f>IF(D28="","",VLOOKUP(K28,$J$90:$K$92,2,TRUE))</f>
        <v>ІІ ур</v>
      </c>
    </row>
    <row r="29" spans="2:12" x14ac:dyDescent="0.25">
      <c r="B29" s="33"/>
      <c r="C29" s="33"/>
      <c r="D29" s="36"/>
      <c r="E29" s="36"/>
      <c r="F29" s="36"/>
      <c r="G29" s="36"/>
      <c r="H29" s="36"/>
      <c r="I29" s="36"/>
      <c r="J29" s="36"/>
      <c r="K29" s="1" t="s">
        <v>8</v>
      </c>
      <c r="L29" s="1" t="s">
        <v>9</v>
      </c>
    </row>
    <row r="30" spans="2:12" x14ac:dyDescent="0.25">
      <c r="B30" s="34"/>
      <c r="C30" s="34"/>
      <c r="D30" s="40" t="s">
        <v>13</v>
      </c>
      <c r="E30" s="41"/>
      <c r="F30" s="41"/>
      <c r="G30" s="41"/>
      <c r="H30" s="41"/>
      <c r="I30" s="41"/>
      <c r="J30" s="42"/>
      <c r="K30" s="9">
        <v>20</v>
      </c>
      <c r="L30" s="9">
        <v>100</v>
      </c>
    </row>
    <row r="31" spans="2:12" x14ac:dyDescent="0.25">
      <c r="B31" s="34"/>
      <c r="C31" s="34"/>
      <c r="D31" s="37" t="s">
        <v>17</v>
      </c>
      <c r="E31" s="38"/>
      <c r="F31" s="38"/>
      <c r="G31" s="38"/>
      <c r="H31" s="38"/>
      <c r="I31" s="38"/>
      <c r="J31" s="39"/>
      <c r="K31" s="5">
        <v>4</v>
      </c>
      <c r="L31" s="3">
        <v>20</v>
      </c>
    </row>
    <row r="32" spans="2:12" x14ac:dyDescent="0.25">
      <c r="B32" s="34"/>
      <c r="C32" s="34"/>
      <c r="D32" s="37" t="s">
        <v>18</v>
      </c>
      <c r="E32" s="38"/>
      <c r="F32" s="38"/>
      <c r="G32" s="38"/>
      <c r="H32" s="38"/>
      <c r="I32" s="38"/>
      <c r="J32" s="39"/>
      <c r="K32" s="5">
        <v>11</v>
      </c>
      <c r="L32" s="3">
        <v>55</v>
      </c>
    </row>
    <row r="33" spans="2:13" x14ac:dyDescent="0.25">
      <c r="B33" s="35"/>
      <c r="C33" s="35"/>
      <c r="D33" s="37" t="s">
        <v>19</v>
      </c>
      <c r="E33" s="38"/>
      <c r="F33" s="38"/>
      <c r="G33" s="38"/>
      <c r="H33" s="38"/>
      <c r="I33" s="38"/>
      <c r="J33" s="39"/>
      <c r="K33" s="5">
        <v>5</v>
      </c>
      <c r="L33" s="3">
        <v>25</v>
      </c>
    </row>
    <row r="36" spans="2:13" x14ac:dyDescent="0.25">
      <c r="E36" s="6"/>
      <c r="F36" s="6"/>
      <c r="G36" s="6"/>
      <c r="H36" s="6"/>
      <c r="I36" s="6"/>
      <c r="J36" s="6"/>
      <c r="K36" s="6"/>
      <c r="L36" s="6"/>
      <c r="M36" s="6"/>
    </row>
    <row r="90" spans="10:11" x14ac:dyDescent="0.25">
      <c r="J90" s="6">
        <v>1</v>
      </c>
      <c r="K90" s="6" t="s">
        <v>14</v>
      </c>
    </row>
    <row r="91" spans="10:11" x14ac:dyDescent="0.25">
      <c r="J91" s="6">
        <v>1.6</v>
      </c>
      <c r="K91" s="6" t="s">
        <v>15</v>
      </c>
    </row>
    <row r="92" spans="10:11" x14ac:dyDescent="0.25">
      <c r="J92" s="6">
        <v>2.6</v>
      </c>
      <c r="K92" s="6" t="s">
        <v>16</v>
      </c>
    </row>
  </sheetData>
  <autoFilter ref="L1:L36"/>
  <mergeCells count="17">
    <mergeCell ref="B29:B33"/>
    <mergeCell ref="C29:C33"/>
    <mergeCell ref="D29:J29"/>
    <mergeCell ref="D31:J31"/>
    <mergeCell ref="D32:J32"/>
    <mergeCell ref="D33:J33"/>
    <mergeCell ref="D30:J30"/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1"/>
  <sheetViews>
    <sheetView tabSelected="1" topLeftCell="A7" zoomScale="90" zoomScaleNormal="90" workbookViewId="0">
      <selection activeCell="K23" sqref="K23"/>
    </sheetView>
  </sheetViews>
  <sheetFormatPr defaultRowHeight="15" x14ac:dyDescent="0.25"/>
  <cols>
    <col min="2" max="2" width="4.5703125" customWidth="1"/>
    <col min="3" max="3" width="27.28515625" customWidth="1"/>
    <col min="4" max="4" width="9.42578125" customWidth="1"/>
    <col min="5" max="5" width="7.85546875" customWidth="1"/>
    <col min="6" max="6" width="7.7109375" customWidth="1"/>
    <col min="7" max="7" width="7.42578125" customWidth="1"/>
    <col min="8" max="8" width="10.5703125" customWidth="1"/>
    <col min="9" max="9" width="6.140625" customWidth="1"/>
    <col min="10" max="10" width="6.28515625" customWidth="1"/>
    <col min="11" max="11" width="8.85546875" customWidth="1"/>
  </cols>
  <sheetData>
    <row r="2" spans="1:12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x14ac:dyDescent="0.25">
      <c r="A3" s="21" t="s">
        <v>62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x14ac:dyDescent="0.25">
      <c r="A4" s="21" t="s">
        <v>49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6" spans="1:12" x14ac:dyDescent="0.25">
      <c r="B6" s="23" t="s">
        <v>1</v>
      </c>
      <c r="C6" s="23"/>
      <c r="D6" s="23"/>
      <c r="E6" s="23"/>
      <c r="F6" s="23"/>
      <c r="G6" s="23"/>
      <c r="H6" s="23"/>
      <c r="I6" s="23"/>
      <c r="J6" s="23"/>
      <c r="K6" s="23"/>
    </row>
    <row r="7" spans="1:12" x14ac:dyDescent="0.25">
      <c r="B7" s="24" t="s">
        <v>2</v>
      </c>
      <c r="C7" s="24" t="s">
        <v>3</v>
      </c>
      <c r="D7" s="25" t="s">
        <v>4</v>
      </c>
      <c r="E7" s="26"/>
      <c r="F7" s="26"/>
      <c r="G7" s="26"/>
      <c r="H7" s="26"/>
      <c r="I7" s="28" t="s">
        <v>5</v>
      </c>
      <c r="J7" s="46" t="s">
        <v>6</v>
      </c>
      <c r="K7" s="32" t="s">
        <v>7</v>
      </c>
    </row>
    <row r="8" spans="1:12" ht="225" customHeight="1" x14ac:dyDescent="0.25">
      <c r="B8" s="24"/>
      <c r="C8" s="24"/>
      <c r="D8" s="10" t="s">
        <v>26</v>
      </c>
      <c r="E8" s="10" t="s">
        <v>27</v>
      </c>
      <c r="F8" s="10" t="s">
        <v>28</v>
      </c>
      <c r="G8" s="10" t="s">
        <v>29</v>
      </c>
      <c r="H8" s="10" t="s">
        <v>30</v>
      </c>
      <c r="I8" s="29"/>
      <c r="J8" s="46"/>
      <c r="K8" s="32"/>
    </row>
    <row r="9" spans="1:12" x14ac:dyDescent="0.25">
      <c r="B9" s="2">
        <v>1</v>
      </c>
      <c r="C9" s="2" t="s">
        <v>40</v>
      </c>
      <c r="D9" s="2">
        <v>2</v>
      </c>
      <c r="E9" s="2">
        <v>2</v>
      </c>
      <c r="F9" s="2">
        <v>1</v>
      </c>
      <c r="G9" s="2">
        <v>2</v>
      </c>
      <c r="H9" s="2">
        <v>2</v>
      </c>
      <c r="I9" s="7">
        <v>11</v>
      </c>
      <c r="J9" s="8">
        <v>1.8333333333333333</v>
      </c>
      <c r="K9" s="11" t="s">
        <v>15</v>
      </c>
    </row>
    <row r="10" spans="1:12" x14ac:dyDescent="0.25">
      <c r="B10" s="2">
        <v>2</v>
      </c>
      <c r="C10" s="2" t="s">
        <v>34</v>
      </c>
      <c r="D10" s="2">
        <v>3</v>
      </c>
      <c r="E10" s="2">
        <v>3</v>
      </c>
      <c r="F10" s="2">
        <v>3</v>
      </c>
      <c r="G10" s="2">
        <v>2</v>
      </c>
      <c r="H10" s="2">
        <v>2</v>
      </c>
      <c r="I10" s="7">
        <v>15</v>
      </c>
      <c r="J10" s="8">
        <v>2.5</v>
      </c>
      <c r="K10" s="11" t="s">
        <v>55</v>
      </c>
    </row>
    <row r="11" spans="1:12" x14ac:dyDescent="0.25">
      <c r="B11" s="2">
        <v>3</v>
      </c>
      <c r="C11" s="2" t="s">
        <v>35</v>
      </c>
      <c r="D11" s="2">
        <v>3</v>
      </c>
      <c r="E11" s="2">
        <v>2</v>
      </c>
      <c r="F11" s="2">
        <v>2</v>
      </c>
      <c r="G11" s="2">
        <v>2</v>
      </c>
      <c r="H11" s="2">
        <v>2</v>
      </c>
      <c r="I11" s="7">
        <v>15</v>
      </c>
      <c r="J11" s="8">
        <v>2.5</v>
      </c>
      <c r="K11" s="11" t="s">
        <v>15</v>
      </c>
    </row>
    <row r="12" spans="1:12" x14ac:dyDescent="0.25">
      <c r="B12" s="2">
        <v>4</v>
      </c>
      <c r="C12" s="2" t="s">
        <v>41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7">
        <v>6</v>
      </c>
      <c r="J12" s="8">
        <v>1</v>
      </c>
      <c r="K12" s="11" t="s">
        <v>48</v>
      </c>
    </row>
    <row r="13" spans="1:12" x14ac:dyDescent="0.25">
      <c r="B13" s="2">
        <v>5</v>
      </c>
      <c r="C13" s="2" t="s">
        <v>56</v>
      </c>
      <c r="D13" s="2">
        <v>3</v>
      </c>
      <c r="E13" s="2">
        <v>2</v>
      </c>
      <c r="F13" s="2">
        <v>2</v>
      </c>
      <c r="G13" s="2">
        <v>3</v>
      </c>
      <c r="H13" s="2">
        <v>2</v>
      </c>
      <c r="I13" s="7">
        <v>15</v>
      </c>
      <c r="J13" s="8">
        <v>2.5</v>
      </c>
      <c r="K13" s="11" t="s">
        <v>15</v>
      </c>
    </row>
    <row r="14" spans="1:12" x14ac:dyDescent="0.25">
      <c r="B14" s="2">
        <v>6</v>
      </c>
      <c r="C14" s="2" t="s">
        <v>33</v>
      </c>
      <c r="D14" s="2">
        <v>1</v>
      </c>
      <c r="E14" s="2">
        <v>1</v>
      </c>
      <c r="F14" s="2">
        <v>1</v>
      </c>
      <c r="G14" s="2">
        <v>1</v>
      </c>
      <c r="H14" s="2">
        <v>1</v>
      </c>
      <c r="I14" s="7">
        <v>10</v>
      </c>
      <c r="J14" s="8">
        <v>1.6666666666666667</v>
      </c>
      <c r="K14" s="11" t="s">
        <v>48</v>
      </c>
    </row>
    <row r="15" spans="1:12" x14ac:dyDescent="0.25">
      <c r="B15" s="2">
        <v>7</v>
      </c>
      <c r="C15" s="2" t="s">
        <v>42</v>
      </c>
      <c r="D15" s="2">
        <v>3</v>
      </c>
      <c r="E15" s="2">
        <v>3</v>
      </c>
      <c r="F15" s="2">
        <v>3</v>
      </c>
      <c r="G15" s="2">
        <v>3</v>
      </c>
      <c r="H15" s="2">
        <v>3</v>
      </c>
      <c r="I15" s="7">
        <v>11</v>
      </c>
      <c r="J15" s="8">
        <v>1.8333333333333333</v>
      </c>
      <c r="K15" s="11" t="s">
        <v>55</v>
      </c>
    </row>
    <row r="16" spans="1:12" x14ac:dyDescent="0.25">
      <c r="B16" s="2">
        <v>8</v>
      </c>
      <c r="C16" s="2" t="s">
        <v>43</v>
      </c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7">
        <v>12</v>
      </c>
      <c r="J16" s="8">
        <v>2</v>
      </c>
      <c r="K16" s="11" t="s">
        <v>15</v>
      </c>
    </row>
    <row r="17" spans="2:11" x14ac:dyDescent="0.25">
      <c r="B17" s="2">
        <v>9</v>
      </c>
      <c r="C17" s="2" t="s">
        <v>44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7">
        <v>12</v>
      </c>
      <c r="J17" s="8">
        <v>1</v>
      </c>
      <c r="K17" s="11" t="s">
        <v>48</v>
      </c>
    </row>
    <row r="18" spans="2:11" x14ac:dyDescent="0.25">
      <c r="B18" s="2">
        <v>10</v>
      </c>
      <c r="C18" s="2" t="s">
        <v>45</v>
      </c>
      <c r="D18" s="2">
        <v>2</v>
      </c>
      <c r="E18" s="2">
        <v>2</v>
      </c>
      <c r="F18" s="2">
        <v>1</v>
      </c>
      <c r="G18" s="2">
        <v>2</v>
      </c>
      <c r="H18" s="2">
        <v>2</v>
      </c>
      <c r="I18" s="7">
        <v>10</v>
      </c>
      <c r="J18" s="8">
        <v>2</v>
      </c>
      <c r="K18" s="11" t="s">
        <v>15</v>
      </c>
    </row>
    <row r="19" spans="2:11" x14ac:dyDescent="0.25">
      <c r="B19" s="2">
        <v>11</v>
      </c>
      <c r="C19" s="2" t="s">
        <v>52</v>
      </c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7">
        <v>9</v>
      </c>
      <c r="J19" s="8">
        <v>1.8333333333333333</v>
      </c>
      <c r="K19" s="11" t="s">
        <v>15</v>
      </c>
    </row>
    <row r="20" spans="2:11" x14ac:dyDescent="0.25">
      <c r="B20" s="2">
        <v>12</v>
      </c>
      <c r="C20" s="2" t="s">
        <v>38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7">
        <v>18</v>
      </c>
      <c r="J20" s="8">
        <v>3</v>
      </c>
      <c r="K20" s="11" t="s">
        <v>55</v>
      </c>
    </row>
    <row r="21" spans="2:11" x14ac:dyDescent="0.25">
      <c r="B21" s="2">
        <v>13</v>
      </c>
      <c r="C21" s="2" t="s">
        <v>37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7">
        <v>18</v>
      </c>
      <c r="J21" s="8">
        <v>3</v>
      </c>
      <c r="K21" s="11" t="s">
        <v>55</v>
      </c>
    </row>
    <row r="22" spans="2:11" x14ac:dyDescent="0.25">
      <c r="B22" s="2">
        <v>14</v>
      </c>
      <c r="C22" s="2" t="s">
        <v>61</v>
      </c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7">
        <v>10</v>
      </c>
      <c r="J22" s="8">
        <v>3</v>
      </c>
      <c r="K22" s="11" t="s">
        <v>15</v>
      </c>
    </row>
    <row r="23" spans="2:11" x14ac:dyDescent="0.25">
      <c r="B23" s="2">
        <v>15</v>
      </c>
      <c r="C23" s="2" t="s">
        <v>32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7">
        <v>10</v>
      </c>
      <c r="J23" s="8">
        <v>1.6666666666666667</v>
      </c>
      <c r="K23" s="11" t="s">
        <v>48</v>
      </c>
    </row>
    <row r="24" spans="2:11" x14ac:dyDescent="0.25">
      <c r="B24" s="2">
        <v>16</v>
      </c>
      <c r="C24" s="2" t="s">
        <v>53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7">
        <v>11</v>
      </c>
      <c r="J24" s="8">
        <v>1.8333333333333333</v>
      </c>
      <c r="K24" s="11" t="s">
        <v>15</v>
      </c>
    </row>
    <row r="25" spans="2:11" x14ac:dyDescent="0.25">
      <c r="B25" s="2">
        <v>17</v>
      </c>
      <c r="C25" s="2" t="s">
        <v>58</v>
      </c>
      <c r="D25" s="2">
        <v>2</v>
      </c>
      <c r="E25" s="2">
        <v>3</v>
      </c>
      <c r="F25" s="2">
        <v>3</v>
      </c>
      <c r="G25" s="2">
        <v>2</v>
      </c>
      <c r="H25" s="2">
        <v>3</v>
      </c>
      <c r="I25" s="7">
        <v>15</v>
      </c>
      <c r="J25" s="8">
        <v>2.5</v>
      </c>
      <c r="K25" s="11" t="s">
        <v>55</v>
      </c>
    </row>
    <row r="26" spans="2:11" x14ac:dyDescent="0.25">
      <c r="B26" s="16">
        <v>18</v>
      </c>
      <c r="C26" s="16" t="s">
        <v>54</v>
      </c>
      <c r="D26" s="17">
        <v>1</v>
      </c>
      <c r="E26" s="18">
        <v>1</v>
      </c>
      <c r="F26" s="18">
        <v>1</v>
      </c>
      <c r="G26" s="18">
        <v>1</v>
      </c>
      <c r="H26" s="18">
        <v>1</v>
      </c>
      <c r="I26" s="19">
        <v>5</v>
      </c>
      <c r="J26" s="8">
        <v>2</v>
      </c>
      <c r="K26" s="11" t="s">
        <v>55</v>
      </c>
    </row>
    <row r="27" spans="2:11" x14ac:dyDescent="0.25">
      <c r="B27" s="16">
        <v>19</v>
      </c>
      <c r="C27" s="16" t="s">
        <v>39</v>
      </c>
      <c r="D27" s="17">
        <v>2</v>
      </c>
      <c r="E27" s="18">
        <v>2</v>
      </c>
      <c r="F27" s="18">
        <v>2</v>
      </c>
      <c r="G27" s="18">
        <v>2</v>
      </c>
      <c r="H27" s="18">
        <v>2</v>
      </c>
      <c r="I27" s="19">
        <v>10</v>
      </c>
      <c r="J27" s="8">
        <v>1.6666666666666667</v>
      </c>
      <c r="K27" s="11" t="s">
        <v>15</v>
      </c>
    </row>
    <row r="28" spans="2:11" ht="28.5" x14ac:dyDescent="0.25">
      <c r="B28" s="33"/>
      <c r="C28" s="33"/>
      <c r="D28" s="43"/>
      <c r="E28" s="44"/>
      <c r="F28" s="44"/>
      <c r="G28" s="44"/>
      <c r="H28" s="44"/>
      <c r="I28" s="45"/>
      <c r="J28" s="4" t="s">
        <v>8</v>
      </c>
      <c r="K28" s="1" t="s">
        <v>9</v>
      </c>
    </row>
    <row r="29" spans="2:11" x14ac:dyDescent="0.25">
      <c r="B29" s="34"/>
      <c r="C29" s="34"/>
      <c r="D29" s="40" t="s">
        <v>13</v>
      </c>
      <c r="E29" s="41"/>
      <c r="F29" s="41"/>
      <c r="G29" s="41"/>
      <c r="H29" s="41"/>
      <c r="I29" s="42"/>
      <c r="J29" s="15">
        <v>19</v>
      </c>
      <c r="K29" s="15">
        <v>100</v>
      </c>
    </row>
    <row r="30" spans="2:11" x14ac:dyDescent="0.25">
      <c r="B30" s="34"/>
      <c r="C30" s="34"/>
      <c r="D30" s="37" t="s">
        <v>10</v>
      </c>
      <c r="E30" s="38"/>
      <c r="F30" s="38"/>
      <c r="G30" s="38"/>
      <c r="H30" s="38"/>
      <c r="I30" s="38"/>
      <c r="J30" s="5">
        <v>4</v>
      </c>
      <c r="K30" s="3">
        <v>21</v>
      </c>
    </row>
    <row r="31" spans="2:11" x14ac:dyDescent="0.25">
      <c r="B31" s="34"/>
      <c r="C31" s="34"/>
      <c r="D31" s="37" t="s">
        <v>11</v>
      </c>
      <c r="E31" s="38"/>
      <c r="F31" s="38"/>
      <c r="G31" s="38"/>
      <c r="H31" s="38"/>
      <c r="I31" s="38"/>
      <c r="J31" s="5">
        <v>9</v>
      </c>
      <c r="K31" s="20" t="s">
        <v>60</v>
      </c>
    </row>
    <row r="32" spans="2:11" x14ac:dyDescent="0.25">
      <c r="B32" s="35"/>
      <c r="C32" s="35"/>
      <c r="D32" s="37" t="s">
        <v>12</v>
      </c>
      <c r="E32" s="38"/>
      <c r="F32" s="38"/>
      <c r="G32" s="38"/>
      <c r="H32" s="38"/>
      <c r="I32" s="38"/>
      <c r="J32" s="5">
        <v>6</v>
      </c>
      <c r="K32" s="3">
        <v>31.5</v>
      </c>
    </row>
    <row r="89" spans="10:11" x14ac:dyDescent="0.25">
      <c r="J89" s="6">
        <v>1</v>
      </c>
      <c r="K89" s="6" t="s">
        <v>14</v>
      </c>
    </row>
    <row r="90" spans="10:11" x14ac:dyDescent="0.25">
      <c r="J90" s="6">
        <v>1.6</v>
      </c>
      <c r="K90" s="6" t="s">
        <v>15</v>
      </c>
    </row>
    <row r="91" spans="10:11" x14ac:dyDescent="0.25">
      <c r="J91" s="6">
        <v>2.6</v>
      </c>
      <c r="K91" s="6" t="s">
        <v>16</v>
      </c>
    </row>
  </sheetData>
  <mergeCells count="17">
    <mergeCell ref="A2:L2"/>
    <mergeCell ref="A3:L3"/>
    <mergeCell ref="A4:L4"/>
    <mergeCell ref="B6:K6"/>
    <mergeCell ref="B7:B8"/>
    <mergeCell ref="C7:C8"/>
    <mergeCell ref="D7:H7"/>
    <mergeCell ref="I7:I8"/>
    <mergeCell ref="J7:J8"/>
    <mergeCell ref="K7:K8"/>
    <mergeCell ref="B28:B32"/>
    <mergeCell ref="C28:C32"/>
    <mergeCell ref="D28:I28"/>
    <mergeCell ref="D30:I30"/>
    <mergeCell ref="D31:I31"/>
    <mergeCell ref="D32:I32"/>
    <mergeCell ref="D29:I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 4-х старт</vt:lpstr>
      <vt:lpstr>от 4-х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2025-03-03T17:49:11Z</dcterms:modified>
</cp:coreProperties>
</file>